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fs01\Profile_data$\ilderhede-hp\Downloads\"/>
    </mc:Choice>
  </mc:AlternateContent>
  <xr:revisionPtr revIDLastSave="0" documentId="8_{8FEDABB9-A5D5-4272-B5C4-1FB32BE1ABB8}" xr6:coauthVersionLast="47" xr6:coauthVersionMax="47" xr10:uidLastSave="{00000000-0000-0000-0000-000000000000}"/>
  <bookViews>
    <workbookView xWindow="-110" yWindow="-110" windowWidth="34620" windowHeight="14020" xr2:uid="{41704FF5-FDBD-42BA-8167-FF75F073A2C7}"/>
  </bookViews>
  <sheets>
    <sheet name="Ark1" sheetId="1" r:id="rId1"/>
  </sheets>
  <externalReferences>
    <externalReference r:id="rId2"/>
  </externalReferenc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K94" i="1" l="1"/>
  <c r="K87" i="1"/>
  <c r="K96" i="1"/>
  <c r="K89" i="1"/>
  <c r="K90" i="1"/>
  <c r="C117" i="1"/>
  <c r="C116" i="1"/>
  <c r="C115" i="1"/>
  <c r="C114" i="1"/>
  <c r="C113" i="1"/>
  <c r="C112" i="1"/>
  <c r="C111" i="1"/>
  <c r="C110" i="1"/>
  <c r="C109" i="1"/>
  <c r="C108" i="1"/>
  <c r="C107" i="1"/>
  <c r="C106" i="1"/>
  <c r="C105" i="1"/>
  <c r="C104" i="1"/>
  <c r="C96" i="1"/>
  <c r="C95" i="1"/>
  <c r="C94" i="1"/>
  <c r="C93" i="1"/>
  <c r="C92" i="1"/>
  <c r="C91" i="1"/>
  <c r="C90" i="1"/>
  <c r="C89" i="1"/>
  <c r="C88" i="1"/>
  <c r="C87" i="1"/>
  <c r="C86" i="1"/>
  <c r="C85" i="1"/>
  <c r="C82" i="1"/>
  <c r="C81" i="1"/>
  <c r="C80" i="1"/>
  <c r="C79" i="1"/>
  <c r="C78" i="1"/>
  <c r="C77" i="1"/>
  <c r="C76" i="1"/>
  <c r="C75" i="1"/>
  <c r="C74" i="1"/>
  <c r="C73" i="1"/>
  <c r="C72" i="1"/>
  <c r="C71" i="1"/>
  <c r="C70" i="1"/>
  <c r="C67" i="1"/>
  <c r="C66" i="1"/>
  <c r="C65" i="1"/>
  <c r="C64" i="1"/>
  <c r="C63" i="1"/>
  <c r="C62" i="1"/>
  <c r="C61" i="1"/>
  <c r="C60" i="1"/>
  <c r="C59" i="1"/>
  <c r="C58" i="1"/>
  <c r="C57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24" i="1"/>
  <c r="C23" i="1"/>
  <c r="C22" i="1"/>
  <c r="C21" i="1"/>
  <c r="C20" i="1"/>
  <c r="C19" i="1"/>
  <c r="C18" i="1"/>
  <c r="C15" i="1"/>
  <c r="C14" i="1"/>
  <c r="C13" i="1"/>
  <c r="C12" i="1"/>
  <c r="C11" i="1"/>
  <c r="C10" i="1"/>
  <c r="C9" i="1"/>
  <c r="C8" i="1"/>
  <c r="C7" i="1"/>
  <c r="C6" i="1"/>
</calcChain>
</file>

<file path=xl/sharedStrings.xml><?xml version="1.0" encoding="utf-8"?>
<sst xmlns="http://schemas.openxmlformats.org/spreadsheetml/2006/main" count="376" uniqueCount="233">
  <si>
    <t>Fredag Bane 1</t>
  </si>
  <si>
    <t>Mini Modified EC</t>
  </si>
  <si>
    <t>Tractor</t>
  </si>
  <si>
    <t>Driver</t>
  </si>
  <si>
    <t>Nat</t>
  </si>
  <si>
    <t>Point</t>
  </si>
  <si>
    <t>Screamin’ Bobcat</t>
  </si>
  <si>
    <t>NL</t>
  </si>
  <si>
    <t>Let's Try</t>
  </si>
  <si>
    <t>Wild Thing</t>
  </si>
  <si>
    <t>SE</t>
  </si>
  <si>
    <t>Top Dog</t>
  </si>
  <si>
    <t>Toplenzen Lambada</t>
  </si>
  <si>
    <t>Reny Mission Impossible</t>
  </si>
  <si>
    <t>Burning Massey</t>
  </si>
  <si>
    <t>Swedish Iron Toy</t>
  </si>
  <si>
    <t>The Hind</t>
  </si>
  <si>
    <t>PowerMade Lambada</t>
  </si>
  <si>
    <t>Heavy Modified EC/DM</t>
  </si>
  <si>
    <t>Argos Oil Whispering Giant</t>
  </si>
  <si>
    <t>145,5 / -</t>
  </si>
  <si>
    <t>Rising Star 2.0</t>
  </si>
  <si>
    <t>FR</t>
  </si>
  <si>
    <t>152,5 / -</t>
  </si>
  <si>
    <t>Bobcat Sr.</t>
  </si>
  <si>
    <t>162 / -</t>
  </si>
  <si>
    <t>Green Fighter Stage IV</t>
  </si>
  <si>
    <t>DE</t>
  </si>
  <si>
    <t>168 / -</t>
  </si>
  <si>
    <t>Inter-Techno Lambada</t>
  </si>
  <si>
    <t>156 / -</t>
  </si>
  <si>
    <t>Komeco Simply Irresistible</t>
  </si>
  <si>
    <t>125 / -</t>
  </si>
  <si>
    <t>Le Redoutable 3.0</t>
  </si>
  <si>
    <t>137 / -</t>
  </si>
  <si>
    <t>Impala</t>
  </si>
  <si>
    <t>Søren Posch</t>
  </si>
  <si>
    <t>DK</t>
  </si>
  <si>
    <t xml:space="preserve"> - / 37</t>
  </si>
  <si>
    <t>Big X</t>
  </si>
  <si>
    <t>Jesper Madsen</t>
  </si>
  <si>
    <t>Fenrir</t>
  </si>
  <si>
    <t>Søren Jakobsen</t>
  </si>
  <si>
    <t xml:space="preserve"> - / 65</t>
  </si>
  <si>
    <t>Red Thunder</t>
  </si>
  <si>
    <t>Jesper Bisgaard</t>
  </si>
  <si>
    <t xml:space="preserve"> - / 45</t>
  </si>
  <si>
    <t>Superstock EC/DM</t>
  </si>
  <si>
    <t>Rabbit G’n Mad</t>
  </si>
  <si>
    <t>84 / 21</t>
  </si>
  <si>
    <t>Zeinstra New Born Deere</t>
  </si>
  <si>
    <t>105 / -</t>
  </si>
  <si>
    <t>Lille Bjørn</t>
  </si>
  <si>
    <t>63 / 35</t>
  </si>
  <si>
    <t>Betty Booze</t>
  </si>
  <si>
    <t>98 / 37</t>
  </si>
  <si>
    <t>Trackpointer Blue Thunder</t>
  </si>
  <si>
    <t>79 / -</t>
  </si>
  <si>
    <t>Zeinstra Green Gangster Deere</t>
  </si>
  <si>
    <t>83 / -</t>
  </si>
  <si>
    <t>One Step Beyond</t>
  </si>
  <si>
    <t>0 / -</t>
  </si>
  <si>
    <t>SøMælk D’n Aerdvruter</t>
  </si>
  <si>
    <t>93 / -</t>
  </si>
  <si>
    <t>Yellow Dream</t>
  </si>
  <si>
    <t>59 / -</t>
  </si>
  <si>
    <t>Rabbit G’n Wild</t>
  </si>
  <si>
    <t>73 / 32</t>
  </si>
  <si>
    <t>GSNED Interaction 2.0</t>
  </si>
  <si>
    <t>90 / -</t>
  </si>
  <si>
    <t>Incredible Deere 2.0</t>
  </si>
  <si>
    <t>76 / -</t>
  </si>
  <si>
    <t>Never Satisfied</t>
  </si>
  <si>
    <t>NO</t>
  </si>
  <si>
    <t>102 / -</t>
  </si>
  <si>
    <t>Xtreme Deere</t>
  </si>
  <si>
    <t>87 / -</t>
  </si>
  <si>
    <t>Lucky Luke</t>
  </si>
  <si>
    <t>88 / 54</t>
  </si>
  <si>
    <t xml:space="preserve">Loaded Deere </t>
  </si>
  <si>
    <t>Søren Nærland</t>
  </si>
  <si>
    <t xml:space="preserve"> 0 / 0</t>
  </si>
  <si>
    <t>Hobo</t>
  </si>
  <si>
    <t>Steffan Iversen</t>
  </si>
  <si>
    <t xml:space="preserve"> - / 27</t>
  </si>
  <si>
    <t>Geddy Up Go</t>
  </si>
  <si>
    <t>Jan Drøge</t>
  </si>
  <si>
    <t xml:space="preserve"> - / 28,5</t>
  </si>
  <si>
    <t>Indifferent Deere</t>
  </si>
  <si>
    <t>Kristian Pallesen</t>
  </si>
  <si>
    <t xml:space="preserve"> - / 34</t>
  </si>
  <si>
    <t>One Mean Massey</t>
  </si>
  <si>
    <t>Klaus Pedersen</t>
  </si>
  <si>
    <t xml:space="preserve"> - / 6,5</t>
  </si>
  <si>
    <t>Lørdag Bane 1</t>
  </si>
  <si>
    <t>3600 kg. Supersport EC/DM</t>
  </si>
  <si>
    <t>SK-Lation</t>
  </si>
  <si>
    <t>62,5 / -</t>
  </si>
  <si>
    <t>Red Hurricane</t>
  </si>
  <si>
    <t>63 / -</t>
  </si>
  <si>
    <t>Proud Eagle</t>
  </si>
  <si>
    <t>75 / -</t>
  </si>
  <si>
    <t>Duke of Deere</t>
  </si>
  <si>
    <t>28 / -</t>
  </si>
  <si>
    <t>Mighty Quinn</t>
  </si>
  <si>
    <t>Belazerus 3 Big Toy</t>
  </si>
  <si>
    <t>Freek</t>
  </si>
  <si>
    <t>47 / -</t>
  </si>
  <si>
    <t>Invisible Touch</t>
  </si>
  <si>
    <t>19,5 / -</t>
  </si>
  <si>
    <t>Bette Tage</t>
  </si>
  <si>
    <t xml:space="preserve">72 / </t>
  </si>
  <si>
    <t>Red Evolution</t>
  </si>
  <si>
    <t>88 / -</t>
  </si>
  <si>
    <t>Triple X</t>
  </si>
  <si>
    <t>67 / -</t>
  </si>
  <si>
    <t>Limited Superstock EC</t>
  </si>
  <si>
    <t>Froggy</t>
  </si>
  <si>
    <t>Ruff Stuff</t>
  </si>
  <si>
    <t>Blue Alcoholic</t>
  </si>
  <si>
    <t>Brutus Thunderstruck</t>
  </si>
  <si>
    <t>GB</t>
  </si>
  <si>
    <t>Never Done</t>
  </si>
  <si>
    <t>CH Rail</t>
  </si>
  <si>
    <t>New Alcoholic</t>
  </si>
  <si>
    <t>The Sonic</t>
  </si>
  <si>
    <t>CH</t>
  </si>
  <si>
    <t>Giftzwerg</t>
  </si>
  <si>
    <t>Numero Special</t>
  </si>
  <si>
    <t>Countdown</t>
  </si>
  <si>
    <t>Bad Ideere</t>
  </si>
  <si>
    <t>Yellow Nightmare</t>
  </si>
  <si>
    <t>Light Modified EC/DM</t>
  </si>
  <si>
    <t>Daffy</t>
  </si>
  <si>
    <t>60 / -</t>
  </si>
  <si>
    <t>Truck Power</t>
  </si>
  <si>
    <t>112 / 46</t>
  </si>
  <si>
    <t>Seaside Affair</t>
  </si>
  <si>
    <t>122 / -</t>
  </si>
  <si>
    <t>Dingo</t>
  </si>
  <si>
    <t>118 / 27</t>
  </si>
  <si>
    <t>Green Monster V Mitas Edition</t>
  </si>
  <si>
    <t>146 / -</t>
  </si>
  <si>
    <t>Gators</t>
  </si>
  <si>
    <t>165 / 50</t>
  </si>
  <si>
    <t>Black Power</t>
  </si>
  <si>
    <t>138 / 37</t>
  </si>
  <si>
    <t>Hot Art</t>
  </si>
  <si>
    <t>38 / -</t>
  </si>
  <si>
    <t>Mad Max Stage 5</t>
  </si>
  <si>
    <t>BE</t>
  </si>
  <si>
    <t>138 / -</t>
  </si>
  <si>
    <t>Aftermath Unleashed</t>
  </si>
  <si>
    <t>149 / -</t>
  </si>
  <si>
    <t>Helveg Rocket Science</t>
  </si>
  <si>
    <t>139 / -</t>
  </si>
  <si>
    <t>Eurol Bandit</t>
  </si>
  <si>
    <t>155 / -</t>
  </si>
  <si>
    <t>Metal Boy</t>
  </si>
  <si>
    <t>Jakob Smed Christensen</t>
  </si>
  <si>
    <t xml:space="preserve"> - / 29</t>
  </si>
  <si>
    <t>No Mercy</t>
  </si>
  <si>
    <t>Steffan Johansen</t>
  </si>
  <si>
    <t xml:space="preserve"> - / 36</t>
  </si>
  <si>
    <t>Old Smokey 2,0</t>
  </si>
  <si>
    <t>Thor Bøgh</t>
  </si>
  <si>
    <t xml:space="preserve"> - / 0</t>
  </si>
  <si>
    <t>Rising Power</t>
  </si>
  <si>
    <t>Michael Knudsen</t>
  </si>
  <si>
    <t xml:space="preserve"> - / 23</t>
  </si>
  <si>
    <t>Oil Addict</t>
  </si>
  <si>
    <t>Dennis Juhl</t>
  </si>
  <si>
    <t>Prostock EC/DM</t>
  </si>
  <si>
    <t>Dieselross</t>
  </si>
  <si>
    <t>22 / -</t>
  </si>
  <si>
    <t>Extreme Temptation</t>
  </si>
  <si>
    <t>49 / -</t>
  </si>
  <si>
    <t>Runaway Deer</t>
  </si>
  <si>
    <t>20 / -</t>
  </si>
  <si>
    <t>Blue Hazard</t>
  </si>
  <si>
    <t>40 / -</t>
  </si>
  <si>
    <t>Thymotech Deer</t>
  </si>
  <si>
    <t>58 / 42</t>
  </si>
  <si>
    <t>Roubos</t>
  </si>
  <si>
    <t>22 / 27</t>
  </si>
  <si>
    <t>Red Attraction</t>
  </si>
  <si>
    <t>Bad Boy’s Toy</t>
  </si>
  <si>
    <t>39 / -</t>
  </si>
  <si>
    <t>Thymotech Joker</t>
  </si>
  <si>
    <t>53 / 40</t>
  </si>
  <si>
    <t>Mud Patrol</t>
  </si>
  <si>
    <t>Evil Dragonfire</t>
  </si>
  <si>
    <t>42 / -</t>
  </si>
  <si>
    <t>Bredahl Brothers Redline</t>
  </si>
  <si>
    <t>51 / 24</t>
  </si>
  <si>
    <t>Rocky</t>
  </si>
  <si>
    <t>52 / -</t>
  </si>
  <si>
    <t>Green Magic</t>
  </si>
  <si>
    <t>26 / 36</t>
  </si>
  <si>
    <t>Thunderhorse</t>
  </si>
  <si>
    <t>Lykke Pagaard</t>
  </si>
  <si>
    <t xml:space="preserve"> - / 13</t>
  </si>
  <si>
    <t>Alligator</t>
  </si>
  <si>
    <t>Mikkel Baltser</t>
  </si>
  <si>
    <t xml:space="preserve"> - / 39</t>
  </si>
  <si>
    <t>Bluepover</t>
  </si>
  <si>
    <t>Tonny Spannet</t>
  </si>
  <si>
    <t xml:space="preserve"> - / 21</t>
  </si>
  <si>
    <t>Dyno Power 2</t>
  </si>
  <si>
    <t>IL Tempo Gigante</t>
  </si>
  <si>
    <t>Bo Svendsen</t>
  </si>
  <si>
    <t xml:space="preserve"> -  / 10 </t>
  </si>
  <si>
    <t>Testpull</t>
  </si>
  <si>
    <t>1.træk</t>
  </si>
  <si>
    <t>Pull Off</t>
  </si>
  <si>
    <t>Placering</t>
  </si>
  <si>
    <t>gæst</t>
  </si>
  <si>
    <t>Loaded Deere</t>
  </si>
  <si>
    <t>VMS</t>
  </si>
  <si>
    <t>MG Service</t>
  </si>
  <si>
    <t>Sø ´mælk</t>
  </si>
  <si>
    <t>AE Maskiner</t>
  </si>
  <si>
    <t>Oreby smeden</t>
  </si>
  <si>
    <t>LOXAM</t>
  </si>
  <si>
    <t>AFBUD</t>
  </si>
  <si>
    <t>Afbud</t>
  </si>
  <si>
    <t>EC final</t>
  </si>
  <si>
    <t>udg</t>
  </si>
  <si>
    <t>disk</t>
  </si>
  <si>
    <t>afbud</t>
  </si>
  <si>
    <t>1. 26,75</t>
  </si>
  <si>
    <t>disk.</t>
  </si>
  <si>
    <t>DM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</si>
</sst>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28"/>
      <color rgb="FF000000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3" borderId="0" xfId="0" applyFill="1"/>
    <xf numFmtId="0" fontId="1" fillId="3" borderId="0" xfId="0" applyFont="1" applyFill="1" applyAlignment="1">
      <alignment horizontal="center" vertical="center"/>
    </xf>
    <xf numFmtId="0" fontId="0" fillId="0" borderId="1" xfId="0" applyBorder="1"/>
    <xf numFmtId="0" fontId="2" fillId="0" borderId="1" xfId="0" applyFont="1" applyBorder="1"/>
    <xf numFmtId="0" fontId="3" fillId="0" borderId="1" xfId="0" applyFont="1" applyBorder="1"/>
    <xf numFmtId="0" fontId="2" fillId="2" borderId="1" xfId="0" applyFont="1" applyFill="1" applyBorder="1"/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3" borderId="0" xfId="0" applyFill="1" applyAlignment="1">
      <alignment horizontal="center"/>
    </xf>
    <xf numFmtId="0" fontId="4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Skjern%20Alarmer%20ApS\AppData\Local\Temp\eM%20Client%20temporary%20files\zekj2hrc\Eurocup%20Startliste%20Brande%202026%20-%20Final.xlsx" TargetMode="External"/><Relationship Id="rId1" Type="http://schemas.openxmlformats.org/officeDocument/2006/relationships/externalLinkPath" Target="file:///C:\Users\Skjern%20Alarmer%20ApS\AppData\Local\Temp\eM%20Client%20temporary%20files\zekj2hrc\Eurocup%20Startliste%20Brande%202026%20-%20Fin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KOMPLET"/>
      <sheetName val="Fredag"/>
      <sheetName val="Lørdag"/>
      <sheetName val="ETPC Driver"/>
    </sheetNames>
    <sheetDataSet>
      <sheetData sheetId="0"/>
      <sheetData sheetId="1"/>
      <sheetData sheetId="2"/>
      <sheetData sheetId="3">
        <row r="2">
          <cell r="B2" t="str">
            <v>The Sound of Dynamite</v>
          </cell>
          <cell r="C2" t="str">
            <v>René Kokx</v>
          </cell>
        </row>
        <row r="3">
          <cell r="B3" t="str">
            <v>Evil Deciever</v>
          </cell>
          <cell r="C3" t="str">
            <v>Wyn Thomas</v>
          </cell>
        </row>
        <row r="4">
          <cell r="B4" t="str">
            <v>Blue Wiking</v>
          </cell>
          <cell r="C4" t="str">
            <v>Martin Göransson</v>
          </cell>
        </row>
        <row r="5">
          <cell r="B5" t="str">
            <v>Peppermill</v>
          </cell>
          <cell r="C5" t="str">
            <v>Gerlant Mouw</v>
          </cell>
        </row>
        <row r="6">
          <cell r="B6" t="str">
            <v>Red Impact</v>
          </cell>
          <cell r="C6" t="str">
            <v>Mark Pesselse</v>
          </cell>
        </row>
        <row r="7">
          <cell r="B7" t="str">
            <v>Secret of the Valley</v>
          </cell>
          <cell r="C7" t="str">
            <v>Maarten Imminkhuizen</v>
          </cell>
        </row>
        <row r="8">
          <cell r="B8" t="str">
            <v>Simply Green</v>
          </cell>
          <cell r="C8" t="str">
            <v>Laurens den Boer</v>
          </cell>
        </row>
        <row r="9">
          <cell r="B9" t="str">
            <v>White Shadow</v>
          </cell>
          <cell r="C9" t="str">
            <v>Gerard Sikes</v>
          </cell>
        </row>
        <row r="10">
          <cell r="B10" t="str">
            <v>Krone Hulk</v>
          </cell>
          <cell r="C10" t="str">
            <v>Claus Fey</v>
          </cell>
        </row>
        <row r="11">
          <cell r="B11" t="str">
            <v>The Gray Dream</v>
          </cell>
          <cell r="C11" t="str">
            <v>Dennis Immersen</v>
          </cell>
        </row>
        <row r="12">
          <cell r="B12" t="str">
            <v>Bruggeman Time for Axion</v>
          </cell>
          <cell r="C12" t="str">
            <v>Roy Bruggeman</v>
          </cell>
        </row>
        <row r="13">
          <cell r="B13" t="str">
            <v>Duke of Deere</v>
          </cell>
          <cell r="C13" t="str">
            <v>Janosch Scheuvens</v>
          </cell>
        </row>
        <row r="14">
          <cell r="B14" t="str">
            <v>Red Evolution</v>
          </cell>
          <cell r="C14" t="str">
            <v>Jörn Budding</v>
          </cell>
        </row>
        <row r="15">
          <cell r="B15" t="str">
            <v>Invisible Touch</v>
          </cell>
          <cell r="C15" t="str">
            <v>Gunnar Winkler</v>
          </cell>
        </row>
        <row r="16">
          <cell r="B16" t="str">
            <v>Red Hurricane</v>
          </cell>
          <cell r="C16" t="str">
            <v xml:space="preserve">Julian Kröger </v>
          </cell>
        </row>
        <row r="17">
          <cell r="B17" t="str">
            <v>SK-Lation</v>
          </cell>
          <cell r="C17" t="str">
            <v>Sönke Krey</v>
          </cell>
        </row>
        <row r="18">
          <cell r="B18" t="str">
            <v>Belazerus 3 Big Toy</v>
          </cell>
          <cell r="C18" t="str">
            <v>Roel Janssen</v>
          </cell>
        </row>
        <row r="19">
          <cell r="B19" t="str">
            <v>Freek</v>
          </cell>
          <cell r="C19" t="str">
            <v>Jan van Mourik</v>
          </cell>
        </row>
        <row r="20">
          <cell r="B20" t="str">
            <v>Proud Eagle</v>
          </cell>
          <cell r="C20" t="str">
            <v>Reinier Sundermeijer</v>
          </cell>
        </row>
        <row r="21">
          <cell r="B21" t="str">
            <v>Triple X</v>
          </cell>
          <cell r="C21" t="str">
            <v>Toon Christiaens</v>
          </cell>
        </row>
        <row r="22">
          <cell r="B22" t="str">
            <v>Bette Tage</v>
          </cell>
          <cell r="C22" t="str">
            <v>Mads Bone Andersen</v>
          </cell>
        </row>
        <row r="23">
          <cell r="B23" t="str">
            <v>Mighty Quinn</v>
          </cell>
          <cell r="C23" t="str">
            <v>Finn - Lasse Streyl</v>
          </cell>
        </row>
        <row r="24">
          <cell r="B24" t="str">
            <v>Swedish Iron Toy</v>
          </cell>
          <cell r="C24" t="str">
            <v>Olof Roth</v>
          </cell>
        </row>
        <row r="25">
          <cell r="B25" t="str">
            <v>Wild Thing</v>
          </cell>
          <cell r="C25" t="str">
            <v>Anna Liliana Kronvall</v>
          </cell>
        </row>
        <row r="26">
          <cell r="B26" t="str">
            <v>Burning Massey</v>
          </cell>
          <cell r="C26" t="str">
            <v>Will Gustavsson Nilsson</v>
          </cell>
        </row>
        <row r="27">
          <cell r="B27" t="str">
            <v>Let's Try</v>
          </cell>
          <cell r="C27" t="str">
            <v>Oskar van der Vinne</v>
          </cell>
        </row>
        <row r="28">
          <cell r="B28" t="str">
            <v>Screamin’ Bobcat</v>
          </cell>
          <cell r="C28" t="str">
            <v>Bart van der Sluis</v>
          </cell>
        </row>
        <row r="29">
          <cell r="B29" t="str">
            <v>Reny Mission Impossible</v>
          </cell>
          <cell r="C29" t="str">
            <v>Rene Geerts</v>
          </cell>
        </row>
        <row r="30">
          <cell r="B30" t="str">
            <v>The Hind</v>
          </cell>
          <cell r="C30" t="str">
            <v>Jelmer Baan</v>
          </cell>
        </row>
        <row r="31">
          <cell r="B31" t="str">
            <v>Top Dog</v>
          </cell>
          <cell r="C31" t="str">
            <v>Martin Westhoff</v>
          </cell>
        </row>
        <row r="32">
          <cell r="B32" t="str">
            <v>Toplenzen Lambada</v>
          </cell>
          <cell r="C32" t="str">
            <v>Wim Dingerink</v>
          </cell>
        </row>
        <row r="33">
          <cell r="B33" t="str">
            <v>PowerMade Lambada</v>
          </cell>
          <cell r="C33" t="str">
            <v>Wim Dingerink</v>
          </cell>
        </row>
        <row r="34">
          <cell r="B34" t="str">
            <v>Rising Star 2.0</v>
          </cell>
          <cell r="C34" t="str">
            <v>Guillaume Chauvin</v>
          </cell>
        </row>
        <row r="35">
          <cell r="B35" t="str">
            <v>Le Redoutable 3.0</v>
          </cell>
          <cell r="C35" t="str">
            <v>Guillaume Chauvin</v>
          </cell>
        </row>
        <row r="36">
          <cell r="B36" t="str">
            <v>Green Fighter Stage IV</v>
          </cell>
          <cell r="C36" t="str">
            <v>Tobias Hörstkamp</v>
          </cell>
        </row>
        <row r="37">
          <cell r="B37" t="str">
            <v>Argos Oil Whispering Giant</v>
          </cell>
          <cell r="C37" t="str">
            <v>Hans Zuurbier</v>
          </cell>
        </row>
        <row r="38">
          <cell r="B38" t="str">
            <v>Inter-Techno Lambada</v>
          </cell>
          <cell r="C38" t="str">
            <v>Wim Dingerink</v>
          </cell>
        </row>
        <row r="39">
          <cell r="B39" t="str">
            <v>Bobcat Sr.</v>
          </cell>
          <cell r="C39" t="str">
            <v>Berrie Boer</v>
          </cell>
        </row>
        <row r="40">
          <cell r="B40" t="str">
            <v>Komeco Simply Irresistible</v>
          </cell>
          <cell r="C40" t="str">
            <v>Bastiaan Buiting</v>
          </cell>
        </row>
        <row r="41">
          <cell r="B41" t="str">
            <v>Aftermath Unleashed</v>
          </cell>
          <cell r="C41" t="str">
            <v>Daniel Whittingham</v>
          </cell>
        </row>
        <row r="42">
          <cell r="B42" t="str">
            <v>Mad Max Stage 5</v>
          </cell>
          <cell r="C42" t="str">
            <v>First Diver: Paul Liefooghe</v>
          </cell>
        </row>
        <row r="43">
          <cell r="B43" t="str">
            <v>Green Monster V Mitas Edition</v>
          </cell>
          <cell r="C43" t="str">
            <v>Daniel Frische</v>
          </cell>
        </row>
        <row r="44">
          <cell r="B44" t="str">
            <v>Black Power</v>
          </cell>
          <cell r="C44" t="str">
            <v>Hendrik Bank Jensen</v>
          </cell>
        </row>
        <row r="45">
          <cell r="B45" t="str">
            <v>Daffy</v>
          </cell>
          <cell r="C45" t="str">
            <v>Frode Horpestad</v>
          </cell>
        </row>
        <row r="46">
          <cell r="B46" t="str">
            <v>Eurol Bandit</v>
          </cell>
          <cell r="C46" t="str">
            <v>Henk Koopman</v>
          </cell>
        </row>
        <row r="47">
          <cell r="B47" t="str">
            <v>Hot Art</v>
          </cell>
          <cell r="C47" t="str">
            <v>Kyra Kustermans</v>
          </cell>
        </row>
        <row r="48">
          <cell r="B48" t="str">
            <v>Seaside Affair</v>
          </cell>
          <cell r="C48" t="str">
            <v>Frank Kramer</v>
          </cell>
        </row>
        <row r="49">
          <cell r="B49" t="str">
            <v>Dingo</v>
          </cell>
          <cell r="C49" t="str">
            <v>Finn Larsen</v>
          </cell>
        </row>
        <row r="50">
          <cell r="B50" t="str">
            <v>Gators</v>
          </cell>
          <cell r="C50" t="str">
            <v>Patrick Hansen</v>
          </cell>
        </row>
        <row r="51">
          <cell r="B51" t="str">
            <v>Truck Power</v>
          </cell>
          <cell r="C51" t="str">
            <v>Claus Larsen</v>
          </cell>
        </row>
        <row r="52">
          <cell r="B52" t="str">
            <v>Helveg Rocket Science</v>
          </cell>
          <cell r="C52" t="str">
            <v>Jack Stijnen</v>
          </cell>
        </row>
        <row r="53">
          <cell r="B53" t="str">
            <v>Evil Dragonfire</v>
          </cell>
          <cell r="C53" t="str">
            <v>Wyn Thomas</v>
          </cell>
        </row>
        <row r="54">
          <cell r="B54" t="str">
            <v>Bad Boy’s Toy</v>
          </cell>
          <cell r="C54" t="str">
            <v>Rene Manders</v>
          </cell>
        </row>
        <row r="55">
          <cell r="B55" t="str">
            <v>Extreme Temptation</v>
          </cell>
          <cell r="C55" t="str">
            <v>William de Vos</v>
          </cell>
        </row>
        <row r="56">
          <cell r="B56" t="str">
            <v>Blue Hazard</v>
          </cell>
          <cell r="C56" t="str">
            <v>Renate van Riet</v>
          </cell>
        </row>
        <row r="57">
          <cell r="B57" t="str">
            <v>Mud Patrol</v>
          </cell>
          <cell r="C57" t="str">
            <v>Toine van den Broek</v>
          </cell>
        </row>
        <row r="58">
          <cell r="B58" t="str">
            <v>Red Attraction</v>
          </cell>
          <cell r="C58" t="str">
            <v>Willem van de Weerd</v>
          </cell>
        </row>
        <row r="59">
          <cell r="B59" t="str">
            <v>Runaway Deer</v>
          </cell>
          <cell r="C59" t="str">
            <v>Wilco Broeks</v>
          </cell>
        </row>
        <row r="60">
          <cell r="B60" t="str">
            <v>Bredahl Brothers Redline</v>
          </cell>
          <cell r="C60" t="str">
            <v>Tobias Bredahl</v>
          </cell>
        </row>
        <row r="61">
          <cell r="B61" t="str">
            <v>Green Magic</v>
          </cell>
          <cell r="C61" t="str">
            <v>Henrik Krarup</v>
          </cell>
        </row>
        <row r="62">
          <cell r="B62" t="str">
            <v>Roubos</v>
          </cell>
          <cell r="C62" t="str">
            <v>Johan Jakobsen</v>
          </cell>
        </row>
        <row r="63">
          <cell r="B63" t="str">
            <v>Thymotech Deer</v>
          </cell>
          <cell r="C63" t="str">
            <v>Michael Galsgaard</v>
          </cell>
        </row>
        <row r="64">
          <cell r="B64" t="str">
            <v>Thymotech Joker</v>
          </cell>
          <cell r="C64" t="str">
            <v>Rasmus Røjen</v>
          </cell>
        </row>
        <row r="65">
          <cell r="B65" t="str">
            <v>Rocky</v>
          </cell>
          <cell r="C65" t="str">
            <v>Barend Huijbregts</v>
          </cell>
        </row>
        <row r="66">
          <cell r="B66" t="str">
            <v>Dieselross</v>
          </cell>
          <cell r="C66" t="str">
            <v xml:space="preserve">Gert Stessens </v>
          </cell>
        </row>
        <row r="67">
          <cell r="B67" t="str">
            <v>Yellow Dream</v>
          </cell>
          <cell r="C67" t="str">
            <v>Paul Siebers</v>
          </cell>
        </row>
        <row r="68">
          <cell r="B68" t="str">
            <v>Never Satisfied</v>
          </cell>
          <cell r="C68" t="str">
            <v>Jonas Oma</v>
          </cell>
        </row>
        <row r="69">
          <cell r="B69" t="str">
            <v>Incredible Deere 2.0</v>
          </cell>
          <cell r="C69" t="str">
            <v>Edwin Derksen</v>
          </cell>
        </row>
        <row r="70">
          <cell r="B70" t="str">
            <v>One Step Beyond</v>
          </cell>
          <cell r="C70" t="str">
            <v>Bram Kools</v>
          </cell>
        </row>
        <row r="71">
          <cell r="B71" t="str">
            <v>GSNED Interaction 2.0</v>
          </cell>
          <cell r="C71" t="str">
            <v>Bram Kools</v>
          </cell>
        </row>
        <row r="72">
          <cell r="B72" t="str">
            <v>Trackpointer Blue Thunder</v>
          </cell>
          <cell r="C72" t="str">
            <v>Lieke Willems</v>
          </cell>
        </row>
        <row r="73">
          <cell r="B73" t="str">
            <v>Zeinstra New Born Deere</v>
          </cell>
          <cell r="C73" t="str">
            <v>Sjors Zeinstra</v>
          </cell>
        </row>
        <row r="74">
          <cell r="B74" t="str">
            <v>SøMælk D’n Aerdvruter</v>
          </cell>
          <cell r="C74" t="str">
            <v>Marijn Pauly</v>
          </cell>
        </row>
        <row r="75">
          <cell r="B75" t="str">
            <v>Xtreme Deere</v>
          </cell>
          <cell r="C75" t="str">
            <v>Remco Broeks</v>
          </cell>
        </row>
        <row r="76">
          <cell r="B76" t="str">
            <v>Zeinstra Green Gangster Deere</v>
          </cell>
          <cell r="C76" t="str">
            <v>Rowan Zeinstra</v>
          </cell>
        </row>
        <row r="77">
          <cell r="B77" t="str">
            <v>Betty Booze</v>
          </cell>
          <cell r="C77" t="str">
            <v>Kim Andersen</v>
          </cell>
        </row>
        <row r="78">
          <cell r="B78" t="str">
            <v>Lille Bjørn</v>
          </cell>
          <cell r="C78" t="str">
            <v>Lasse Bjørn</v>
          </cell>
        </row>
        <row r="79">
          <cell r="B79" t="str">
            <v>Lucky Luke</v>
          </cell>
          <cell r="C79" t="str">
            <v>Lars Olesen</v>
          </cell>
        </row>
        <row r="80">
          <cell r="B80" t="str">
            <v>Rabbit G’n Wild</v>
          </cell>
          <cell r="C80" t="str">
            <v>Nikolaj Svenningsen</v>
          </cell>
        </row>
        <row r="81">
          <cell r="B81" t="str">
            <v>Rabbit G’n Mad</v>
          </cell>
          <cell r="C81" t="str">
            <v>Henrik Svenningsen</v>
          </cell>
        </row>
        <row r="82">
          <cell r="B82" t="str">
            <v>Bad Ideere</v>
          </cell>
          <cell r="C82" t="str">
            <v>Freddi Dewhurst</v>
          </cell>
        </row>
        <row r="83">
          <cell r="B83" t="str">
            <v>CH Rail</v>
          </cell>
          <cell r="C83" t="str">
            <v>Jakob Höst</v>
          </cell>
        </row>
        <row r="84">
          <cell r="B84" t="str">
            <v>Countdown</v>
          </cell>
          <cell r="C84" t="str">
            <v>Adrian Rudén</v>
          </cell>
        </row>
        <row r="85">
          <cell r="B85" t="str">
            <v>Froggy</v>
          </cell>
          <cell r="C85" t="str">
            <v>Stef de Hoef</v>
          </cell>
        </row>
        <row r="86">
          <cell r="B86" t="str">
            <v>Numero Special</v>
          </cell>
          <cell r="C86" t="str">
            <v>Gonzague Lebrun</v>
          </cell>
        </row>
        <row r="87">
          <cell r="B87" t="str">
            <v>The Sonic</v>
          </cell>
          <cell r="C87" t="str">
            <v>Thomas Schönmann</v>
          </cell>
        </row>
        <row r="88">
          <cell r="B88" t="str">
            <v>Blue Alcoholic</v>
          </cell>
          <cell r="C88" t="str">
            <v>Botvid Göransson</v>
          </cell>
        </row>
        <row r="89">
          <cell r="B89" t="str">
            <v>New Alcoholic</v>
          </cell>
          <cell r="C89" t="str">
            <v>Botvid Göransson</v>
          </cell>
        </row>
        <row r="90">
          <cell r="B90" t="str">
            <v>Giftzwerg</v>
          </cell>
          <cell r="C90" t="str">
            <v>Christian Keisers</v>
          </cell>
        </row>
        <row r="91">
          <cell r="B91" t="str">
            <v>Never Done</v>
          </cell>
          <cell r="C91" t="str">
            <v>Andree Martsch</v>
          </cell>
        </row>
        <row r="92">
          <cell r="B92" t="str">
            <v>Yellow Nightmare</v>
          </cell>
          <cell r="C92" t="str">
            <v>Marvin Wolters</v>
          </cell>
        </row>
        <row r="93">
          <cell r="B93" t="str">
            <v>Ruff Stuff</v>
          </cell>
          <cell r="C93" t="str">
            <v>Kees Wajer</v>
          </cell>
        </row>
        <row r="94">
          <cell r="B94" t="str">
            <v>Brutus Thunderstruck</v>
          </cell>
          <cell r="C94" t="str">
            <v>Stephan Charles</v>
          </cell>
        </row>
      </sheetData>
    </sheetDataSet>
  </externalBook>
</externalLink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738356-AC81-412A-9E53-D8B911DA40D7}">
  <dimension ref="A1:K122"/>
  <sheetViews>
    <sheetView tabSelected="1" zoomScale="110" zoomScaleNormal="110" workbookViewId="0">
      <selection activeCell="L99" sqref="L99"/>
    </sheetView>
  </sheetViews>
  <sheetFormatPr defaultRowHeight="14.5" x14ac:dyDescent="0.35"/>
  <cols>
    <col min="1" max="1" width="3" bestFit="1" customWidth="1"/>
    <col min="2" max="2" width="25.6328125" customWidth="1"/>
    <col min="3" max="3" width="23.36328125" bestFit="1" customWidth="1"/>
    <col min="4" max="4" width="4.36328125" bestFit="1" customWidth="1"/>
    <col min="5" max="5" width="8.6328125" style="10" bestFit="1" customWidth="1"/>
    <col min="6" max="8" width="8.90625" style="10"/>
    <col min="9" max="9" width="8.36328125" style="10" customWidth="1"/>
  </cols>
  <sheetData>
    <row r="1" spans="1:11" ht="34.75" customHeight="1" x14ac:dyDescent="0.35">
      <c r="B1" s="17" t="s">
        <v>0</v>
      </c>
      <c r="C1" s="17"/>
      <c r="D1" s="17"/>
      <c r="E1" s="7"/>
    </row>
    <row r="2" spans="1:11" ht="13.25" hidden="1" customHeight="1" x14ac:dyDescent="0.35">
      <c r="B2" s="17"/>
      <c r="C2" s="17"/>
      <c r="D2" s="17"/>
      <c r="E2" s="7"/>
    </row>
    <row r="3" spans="1:11" ht="6.65" customHeight="1" x14ac:dyDescent="0.35">
      <c r="A3" s="1"/>
      <c r="B3" s="2"/>
      <c r="C3" s="2"/>
      <c r="D3" s="2"/>
      <c r="E3" s="7"/>
    </row>
    <row r="4" spans="1:11" ht="15.5" x14ac:dyDescent="0.35">
      <c r="A4" s="3"/>
      <c r="B4" s="6" t="s">
        <v>1</v>
      </c>
      <c r="C4" s="3" t="s">
        <v>218</v>
      </c>
      <c r="D4" s="3"/>
      <c r="E4" s="8"/>
      <c r="F4" s="12" t="s">
        <v>212</v>
      </c>
      <c r="G4" s="12" t="s">
        <v>213</v>
      </c>
      <c r="H4" s="12" t="s">
        <v>214</v>
      </c>
      <c r="I4" s="12" t="s">
        <v>215</v>
      </c>
      <c r="J4" s="14" t="s">
        <v>226</v>
      </c>
    </row>
    <row r="5" spans="1:11" ht="15.5" x14ac:dyDescent="0.35">
      <c r="A5" s="3"/>
      <c r="B5" s="4" t="s">
        <v>2</v>
      </c>
      <c r="C5" s="4" t="s">
        <v>3</v>
      </c>
      <c r="D5" s="4" t="s">
        <v>4</v>
      </c>
      <c r="E5" s="9" t="s">
        <v>5</v>
      </c>
      <c r="F5" s="8"/>
      <c r="G5" s="8"/>
      <c r="H5" s="8"/>
      <c r="I5" s="8"/>
    </row>
    <row r="6" spans="1:11" x14ac:dyDescent="0.35">
      <c r="A6" s="3">
        <v>1</v>
      </c>
      <c r="B6" s="3" t="s">
        <v>6</v>
      </c>
      <c r="C6" s="3" t="str">
        <f>_xlfn.XLOOKUP(B6,'[1]ETPC Driver'!B$2:B$94,'[1]ETPC Driver'!C$2:C$94)</f>
        <v>Bart van der Sluis</v>
      </c>
      <c r="D6" s="3" t="s">
        <v>7</v>
      </c>
      <c r="E6" s="8">
        <v>116</v>
      </c>
      <c r="F6" s="8"/>
      <c r="G6" s="8">
        <v>109</v>
      </c>
      <c r="H6" s="8">
        <v>100.47</v>
      </c>
      <c r="I6" s="8">
        <v>2</v>
      </c>
      <c r="K6" s="16">
        <v>144</v>
      </c>
    </row>
    <row r="7" spans="1:11" x14ac:dyDescent="0.35">
      <c r="A7" s="3">
        <v>2</v>
      </c>
      <c r="B7" s="3" t="s">
        <v>8</v>
      </c>
      <c r="C7" s="3" t="str">
        <f>_xlfn.XLOOKUP(B7,'[1]ETPC Driver'!B$2:B$94,'[1]ETPC Driver'!C$2:C$94)</f>
        <v>Oskar van der Vinne</v>
      </c>
      <c r="D7" s="3" t="s">
        <v>7</v>
      </c>
      <c r="E7" s="8">
        <v>91</v>
      </c>
      <c r="F7" s="8"/>
      <c r="G7" s="8">
        <v>101.06</v>
      </c>
      <c r="H7" s="8">
        <v>96.14</v>
      </c>
      <c r="I7" s="8">
        <v>3</v>
      </c>
    </row>
    <row r="8" spans="1:11" x14ac:dyDescent="0.35">
      <c r="A8" s="3">
        <v>3</v>
      </c>
      <c r="B8" s="3" t="s">
        <v>9</v>
      </c>
      <c r="C8" s="3" t="str">
        <f>_xlfn.XLOOKUP(B8,'[1]ETPC Driver'!B$2:B$94,'[1]ETPC Driver'!C$2:C$94)</f>
        <v>Anna Liliana Kronvall</v>
      </c>
      <c r="D8" s="3" t="s">
        <v>10</v>
      </c>
      <c r="E8" s="8">
        <v>89</v>
      </c>
      <c r="F8" s="8"/>
      <c r="G8" s="8">
        <v>86.62</v>
      </c>
      <c r="H8" s="8"/>
      <c r="I8" s="8">
        <v>8</v>
      </c>
    </row>
    <row r="9" spans="1:11" x14ac:dyDescent="0.35">
      <c r="A9" s="3">
        <v>4</v>
      </c>
      <c r="B9" s="3" t="s">
        <v>11</v>
      </c>
      <c r="C9" s="3" t="str">
        <f>_xlfn.XLOOKUP(B9,'[1]ETPC Driver'!B$2:B$94,'[1]ETPC Driver'!C$2:C$94)</f>
        <v>Martin Westhoff</v>
      </c>
      <c r="D9" s="3" t="s">
        <v>7</v>
      </c>
      <c r="E9" s="8">
        <v>111</v>
      </c>
      <c r="F9" s="8"/>
      <c r="G9" s="8">
        <v>103.2</v>
      </c>
      <c r="H9" s="8">
        <v>102.21</v>
      </c>
      <c r="I9" s="8">
        <v>1</v>
      </c>
      <c r="J9" s="15"/>
      <c r="K9" s="15">
        <v>141</v>
      </c>
    </row>
    <row r="10" spans="1:11" x14ac:dyDescent="0.35">
      <c r="A10" s="3">
        <v>5</v>
      </c>
      <c r="B10" s="3" t="s">
        <v>12</v>
      </c>
      <c r="C10" s="3" t="str">
        <f>_xlfn.XLOOKUP(B10,'[1]ETPC Driver'!B$2:B$94,'[1]ETPC Driver'!C$2:C$94)</f>
        <v>Wim Dingerink</v>
      </c>
      <c r="D10" s="3" t="s">
        <v>7</v>
      </c>
      <c r="E10" s="8">
        <v>99</v>
      </c>
      <c r="F10" s="8"/>
      <c r="G10" s="8">
        <v>103.7</v>
      </c>
      <c r="H10" s="8">
        <v>92.8</v>
      </c>
      <c r="I10" s="8">
        <v>4</v>
      </c>
      <c r="K10" s="16">
        <v>124</v>
      </c>
    </row>
    <row r="11" spans="1:11" x14ac:dyDescent="0.35">
      <c r="A11" s="3">
        <v>6</v>
      </c>
      <c r="B11" s="3" t="s">
        <v>13</v>
      </c>
      <c r="C11" s="3" t="str">
        <f>_xlfn.XLOOKUP(B11,'[1]ETPC Driver'!B$2:B$94,'[1]ETPC Driver'!C$2:C$94)</f>
        <v>Rene Geerts</v>
      </c>
      <c r="D11" s="3" t="s">
        <v>7</v>
      </c>
      <c r="E11" s="8">
        <v>98</v>
      </c>
      <c r="F11" s="8"/>
      <c r="G11" s="8">
        <v>99.23</v>
      </c>
      <c r="H11" s="8">
        <v>86.26</v>
      </c>
      <c r="I11" s="8">
        <v>5</v>
      </c>
      <c r="K11" s="16"/>
    </row>
    <row r="12" spans="1:11" x14ac:dyDescent="0.35">
      <c r="A12" s="3">
        <v>7</v>
      </c>
      <c r="B12" s="3" t="s">
        <v>14</v>
      </c>
      <c r="C12" s="3" t="str">
        <f>_xlfn.XLOOKUP(B12,'[1]ETPC Driver'!B$2:B$94,'[1]ETPC Driver'!C$2:C$94)</f>
        <v>Will Gustavsson Nilsson</v>
      </c>
      <c r="D12" s="3" t="s">
        <v>10</v>
      </c>
      <c r="E12" s="8">
        <v>88</v>
      </c>
      <c r="F12" s="8"/>
      <c r="G12" s="8">
        <v>46.88</v>
      </c>
      <c r="H12" s="8"/>
      <c r="I12" s="8">
        <v>9</v>
      </c>
    </row>
    <row r="13" spans="1:11" x14ac:dyDescent="0.35">
      <c r="A13" s="3">
        <v>8</v>
      </c>
      <c r="B13" s="3" t="s">
        <v>15</v>
      </c>
      <c r="C13" s="3" t="str">
        <f>_xlfn.XLOOKUP(B13,'[1]ETPC Driver'!B$2:B$94,'[1]ETPC Driver'!C$2:C$94)</f>
        <v>Olof Roth</v>
      </c>
      <c r="D13" s="3" t="s">
        <v>10</v>
      </c>
      <c r="E13" s="8">
        <v>90</v>
      </c>
      <c r="F13" s="8"/>
      <c r="G13" s="8">
        <v>89.06</v>
      </c>
      <c r="H13" s="8"/>
      <c r="I13" s="8">
        <v>7</v>
      </c>
    </row>
    <row r="14" spans="1:11" x14ac:dyDescent="0.35">
      <c r="A14" s="3">
        <v>9</v>
      </c>
      <c r="B14" s="3" t="s">
        <v>16</v>
      </c>
      <c r="C14" s="3" t="str">
        <f>_xlfn.XLOOKUP(B14,'[1]ETPC Driver'!B$2:B$94,'[1]ETPC Driver'!C$2:C$94)</f>
        <v>Jelmer Baan</v>
      </c>
      <c r="D14" s="3" t="s">
        <v>7</v>
      </c>
      <c r="E14" s="8">
        <v>89</v>
      </c>
      <c r="F14" s="8"/>
      <c r="G14" s="8">
        <v>91.14</v>
      </c>
      <c r="H14" s="8"/>
      <c r="I14" s="8">
        <v>6</v>
      </c>
    </row>
    <row r="15" spans="1:11" x14ac:dyDescent="0.35">
      <c r="A15" s="3">
        <v>10</v>
      </c>
      <c r="B15" s="3" t="s">
        <v>17</v>
      </c>
      <c r="C15" s="3" t="str">
        <f>_xlfn.XLOOKUP(B15,'[1]ETPC Driver'!B$2:B$94,'[1]ETPC Driver'!C$2:C$94)</f>
        <v>Wim Dingerink</v>
      </c>
      <c r="D15" s="3" t="s">
        <v>7</v>
      </c>
      <c r="E15" s="8">
        <v>24</v>
      </c>
      <c r="F15" s="8"/>
      <c r="G15" s="8" t="s">
        <v>225</v>
      </c>
      <c r="H15" s="8"/>
      <c r="I15" s="8"/>
    </row>
    <row r="17" spans="1:10" ht="15.5" x14ac:dyDescent="0.35">
      <c r="A17" s="3"/>
      <c r="B17" s="6" t="s">
        <v>18</v>
      </c>
      <c r="C17" s="3" t="s">
        <v>219</v>
      </c>
      <c r="D17" s="3"/>
      <c r="E17" s="8"/>
      <c r="F17" s="12" t="s">
        <v>212</v>
      </c>
      <c r="G17" s="12" t="s">
        <v>213</v>
      </c>
      <c r="H17" s="12" t="s">
        <v>214</v>
      </c>
      <c r="I17" s="12" t="s">
        <v>215</v>
      </c>
      <c r="J17" s="14" t="s">
        <v>232</v>
      </c>
    </row>
    <row r="18" spans="1:10" ht="15.5" x14ac:dyDescent="0.35">
      <c r="A18" s="3">
        <v>1</v>
      </c>
      <c r="B18" s="3" t="s">
        <v>19</v>
      </c>
      <c r="C18" s="3" t="str">
        <f>_xlfn.XLOOKUP(B18,'[1]ETPC Driver'!B$2:B$94,'[1]ETPC Driver'!C$2:C$94)</f>
        <v>Hans Zuurbier</v>
      </c>
      <c r="D18" s="3" t="s">
        <v>7</v>
      </c>
      <c r="E18" s="11" t="s">
        <v>20</v>
      </c>
      <c r="F18" s="8"/>
      <c r="G18" s="8">
        <v>110.35</v>
      </c>
      <c r="H18" s="8">
        <v>97.16</v>
      </c>
      <c r="I18" s="8">
        <v>4</v>
      </c>
    </row>
    <row r="19" spans="1:10" ht="15.5" x14ac:dyDescent="0.35">
      <c r="A19" s="3">
        <v>2</v>
      </c>
      <c r="B19" s="3" t="s">
        <v>21</v>
      </c>
      <c r="C19" s="3" t="str">
        <f>_xlfn.XLOOKUP(B19,'[1]ETPC Driver'!B$2:B$94,'[1]ETPC Driver'!C$2:C$94)</f>
        <v>Guillaume Chauvin</v>
      </c>
      <c r="D19" s="3" t="s">
        <v>22</v>
      </c>
      <c r="E19" s="11" t="s">
        <v>23</v>
      </c>
      <c r="F19" s="8" t="s">
        <v>225</v>
      </c>
      <c r="G19" s="8"/>
      <c r="H19" s="8"/>
      <c r="I19" s="8"/>
    </row>
    <row r="20" spans="1:10" ht="15.5" x14ac:dyDescent="0.35">
      <c r="A20" s="3">
        <v>3</v>
      </c>
      <c r="B20" s="3" t="s">
        <v>24</v>
      </c>
      <c r="C20" s="3" t="str">
        <f>_xlfn.XLOOKUP(B20,'[1]ETPC Driver'!B$2:B$94,'[1]ETPC Driver'!C$2:C$94)</f>
        <v>Berrie Boer</v>
      </c>
      <c r="D20" s="3" t="s">
        <v>7</v>
      </c>
      <c r="E20" s="11" t="s">
        <v>25</v>
      </c>
      <c r="F20" s="8"/>
      <c r="G20" s="8">
        <v>105.73</v>
      </c>
      <c r="H20" s="8">
        <v>94.49</v>
      </c>
      <c r="I20" s="8">
        <v>5</v>
      </c>
    </row>
    <row r="21" spans="1:10" ht="15.5" x14ac:dyDescent="0.35">
      <c r="A21" s="3">
        <v>4</v>
      </c>
      <c r="B21" s="3" t="s">
        <v>26</v>
      </c>
      <c r="C21" s="3" t="str">
        <f>_xlfn.XLOOKUP(B21,'[1]ETPC Driver'!B$2:B$94,'[1]ETPC Driver'!C$2:C$94)</f>
        <v>Tobias Hörstkamp</v>
      </c>
      <c r="D21" s="3" t="s">
        <v>27</v>
      </c>
      <c r="E21" s="11" t="s">
        <v>28</v>
      </c>
      <c r="F21" s="8"/>
      <c r="G21" s="8">
        <v>115.83</v>
      </c>
      <c r="H21" s="8">
        <v>103.65</v>
      </c>
      <c r="I21" s="8">
        <v>1</v>
      </c>
    </row>
    <row r="22" spans="1:10" ht="15.5" x14ac:dyDescent="0.35">
      <c r="A22" s="3">
        <v>5</v>
      </c>
      <c r="B22" s="3" t="s">
        <v>29</v>
      </c>
      <c r="C22" s="3" t="str">
        <f>_xlfn.XLOOKUP(B22,'[1]ETPC Driver'!B$2:B$94,'[1]ETPC Driver'!C$2:C$94)</f>
        <v>Wim Dingerink</v>
      </c>
      <c r="D22" s="3" t="s">
        <v>7</v>
      </c>
      <c r="E22" s="11" t="s">
        <v>30</v>
      </c>
      <c r="F22" s="8"/>
      <c r="G22" s="8">
        <v>115.4</v>
      </c>
      <c r="H22" s="8">
        <v>102.67</v>
      </c>
      <c r="I22" s="8">
        <v>3</v>
      </c>
    </row>
    <row r="23" spans="1:10" ht="15.5" x14ac:dyDescent="0.35">
      <c r="A23" s="3">
        <v>6</v>
      </c>
      <c r="B23" s="3" t="s">
        <v>31</v>
      </c>
      <c r="C23" s="3" t="str">
        <f>_xlfn.XLOOKUP(B23,'[1]ETPC Driver'!B$2:B$94,'[1]ETPC Driver'!C$2:C$94)</f>
        <v>Bastiaan Buiting</v>
      </c>
      <c r="D23" s="3" t="s">
        <v>7</v>
      </c>
      <c r="E23" s="11" t="s">
        <v>32</v>
      </c>
      <c r="F23" s="8"/>
      <c r="G23" s="8">
        <v>112.86</v>
      </c>
      <c r="H23" s="8">
        <v>102.92</v>
      </c>
      <c r="I23" s="8">
        <v>2</v>
      </c>
    </row>
    <row r="24" spans="1:10" ht="15.5" x14ac:dyDescent="0.35">
      <c r="A24" s="3">
        <v>7</v>
      </c>
      <c r="B24" s="3" t="s">
        <v>33</v>
      </c>
      <c r="C24" s="3" t="str">
        <f>_xlfn.XLOOKUP(B24,'[1]ETPC Driver'!B$2:B$94,'[1]ETPC Driver'!C$2:C$94)</f>
        <v>Guillaume Chauvin</v>
      </c>
      <c r="D24" s="3" t="s">
        <v>22</v>
      </c>
      <c r="E24" s="11" t="s">
        <v>34</v>
      </c>
      <c r="F24" s="8" t="s">
        <v>225</v>
      </c>
      <c r="H24" s="8"/>
      <c r="I24" s="8"/>
    </row>
    <row r="25" spans="1:10" ht="15.5" x14ac:dyDescent="0.35">
      <c r="A25" s="3">
        <v>8</v>
      </c>
      <c r="B25" s="3" t="s">
        <v>35</v>
      </c>
      <c r="C25" s="3" t="s">
        <v>36</v>
      </c>
      <c r="D25" s="5" t="s">
        <v>37</v>
      </c>
      <c r="E25" s="11" t="s">
        <v>38</v>
      </c>
      <c r="F25" s="8"/>
      <c r="G25" s="8">
        <v>50.53</v>
      </c>
      <c r="H25" s="8"/>
      <c r="I25" s="8">
        <v>8</v>
      </c>
      <c r="J25">
        <v>3</v>
      </c>
    </row>
    <row r="26" spans="1:10" ht="15.5" x14ac:dyDescent="0.35">
      <c r="A26" s="3">
        <v>9</v>
      </c>
      <c r="B26" s="3" t="s">
        <v>39</v>
      </c>
      <c r="C26" s="3" t="s">
        <v>40</v>
      </c>
      <c r="D26" s="5" t="s">
        <v>37</v>
      </c>
      <c r="E26" s="11" t="s">
        <v>38</v>
      </c>
      <c r="F26" s="8" t="s">
        <v>225</v>
      </c>
      <c r="G26" s="8"/>
      <c r="H26" s="8"/>
      <c r="I26" s="8"/>
    </row>
    <row r="27" spans="1:10" ht="15.5" x14ac:dyDescent="0.35">
      <c r="A27" s="3">
        <v>10</v>
      </c>
      <c r="B27" s="3" t="s">
        <v>41</v>
      </c>
      <c r="C27" s="3" t="s">
        <v>42</v>
      </c>
      <c r="D27" s="5" t="s">
        <v>37</v>
      </c>
      <c r="E27" s="11" t="s">
        <v>43</v>
      </c>
      <c r="F27" s="8"/>
      <c r="G27" s="8">
        <v>112.48</v>
      </c>
      <c r="H27" s="8">
        <v>90.46</v>
      </c>
      <c r="I27" s="8">
        <v>6</v>
      </c>
      <c r="J27" s="15">
        <v>1</v>
      </c>
    </row>
    <row r="28" spans="1:10" ht="15.5" x14ac:dyDescent="0.35">
      <c r="A28" s="3">
        <v>11</v>
      </c>
      <c r="B28" s="3" t="s">
        <v>44</v>
      </c>
      <c r="C28" s="3" t="s">
        <v>45</v>
      </c>
      <c r="D28" s="5" t="s">
        <v>37</v>
      </c>
      <c r="E28" s="11" t="s">
        <v>46</v>
      </c>
      <c r="F28" s="8"/>
      <c r="G28" s="8">
        <v>86.11</v>
      </c>
      <c r="H28" s="8"/>
      <c r="I28" s="8">
        <v>7</v>
      </c>
      <c r="J28">
        <v>2</v>
      </c>
    </row>
    <row r="30" spans="1:10" ht="15.5" x14ac:dyDescent="0.35">
      <c r="A30" s="3"/>
      <c r="B30" s="6" t="s">
        <v>47</v>
      </c>
      <c r="C30" s="3" t="s">
        <v>220</v>
      </c>
      <c r="D30" s="3"/>
      <c r="E30" s="8"/>
      <c r="F30" s="12" t="s">
        <v>212</v>
      </c>
      <c r="G30" s="12" t="s">
        <v>213</v>
      </c>
      <c r="H30" s="12" t="s">
        <v>214</v>
      </c>
      <c r="I30" s="12" t="s">
        <v>215</v>
      </c>
    </row>
    <row r="31" spans="1:10" ht="15.5" x14ac:dyDescent="0.35">
      <c r="A31" s="3">
        <v>1</v>
      </c>
      <c r="B31" s="3" t="s">
        <v>48</v>
      </c>
      <c r="C31" s="3" t="str">
        <f>_xlfn.XLOOKUP(B31,'[1]ETPC Driver'!B$2:B$94,'[1]ETPC Driver'!C$2:C$94)</f>
        <v>Henrik Svenningsen</v>
      </c>
      <c r="D31" s="3" t="s">
        <v>37</v>
      </c>
      <c r="E31" s="11" t="s">
        <v>49</v>
      </c>
      <c r="F31" s="8">
        <v>85.33</v>
      </c>
      <c r="G31" s="8">
        <v>78.2</v>
      </c>
      <c r="H31" s="8"/>
      <c r="I31" s="8">
        <v>13</v>
      </c>
    </row>
    <row r="32" spans="1:10" ht="15.5" x14ac:dyDescent="0.35">
      <c r="A32" s="3">
        <v>2</v>
      </c>
      <c r="B32" s="3" t="s">
        <v>50</v>
      </c>
      <c r="C32" s="3" t="str">
        <f>_xlfn.XLOOKUP(B32,'[1]ETPC Driver'!B$2:B$94,'[1]ETPC Driver'!C$2:C$94)</f>
        <v>Sjors Zeinstra</v>
      </c>
      <c r="D32" s="3" t="s">
        <v>7</v>
      </c>
      <c r="E32" s="11" t="s">
        <v>51</v>
      </c>
      <c r="F32" s="8"/>
      <c r="G32" s="10">
        <v>69.55</v>
      </c>
      <c r="H32" s="8"/>
      <c r="I32" s="8">
        <v>14</v>
      </c>
    </row>
    <row r="33" spans="1:10" ht="15.5" x14ac:dyDescent="0.35">
      <c r="A33" s="3">
        <v>3</v>
      </c>
      <c r="B33" s="3" t="s">
        <v>52</v>
      </c>
      <c r="C33" s="3" t="str">
        <f>_xlfn.XLOOKUP(B33,'[1]ETPC Driver'!B$2:B$94,'[1]ETPC Driver'!C$2:C$94)</f>
        <v>Lasse Bjørn</v>
      </c>
      <c r="D33" s="3" t="s">
        <v>37</v>
      </c>
      <c r="E33" s="11" t="s">
        <v>53</v>
      </c>
      <c r="F33" s="8"/>
      <c r="G33" s="8">
        <v>108.27</v>
      </c>
      <c r="H33" s="8">
        <v>97.52</v>
      </c>
      <c r="I33" s="8">
        <v>7</v>
      </c>
    </row>
    <row r="34" spans="1:10" ht="15.5" x14ac:dyDescent="0.35">
      <c r="A34" s="3">
        <v>4</v>
      </c>
      <c r="B34" s="3" t="s">
        <v>54</v>
      </c>
      <c r="C34" s="3" t="str">
        <f>_xlfn.XLOOKUP(B34,'[1]ETPC Driver'!B$2:B$94,'[1]ETPC Driver'!C$2:C$94)</f>
        <v>Kim Andersen</v>
      </c>
      <c r="D34" s="3" t="s">
        <v>37</v>
      </c>
      <c r="E34" s="11" t="s">
        <v>55</v>
      </c>
      <c r="F34" s="8"/>
      <c r="G34" s="8">
        <v>111.22</v>
      </c>
      <c r="H34" s="8">
        <v>104.95</v>
      </c>
      <c r="I34" s="8">
        <v>3</v>
      </c>
      <c r="J34" s="15">
        <v>2</v>
      </c>
    </row>
    <row r="35" spans="1:10" ht="15.5" x14ac:dyDescent="0.35">
      <c r="A35" s="3">
        <v>5</v>
      </c>
      <c r="B35" s="3" t="s">
        <v>56</v>
      </c>
      <c r="C35" s="3" t="str">
        <f>_xlfn.XLOOKUP(B35,'[1]ETPC Driver'!B$2:B$94,'[1]ETPC Driver'!C$2:C$94)</f>
        <v>Lieke Willems</v>
      </c>
      <c r="D35" s="3" t="s">
        <v>7</v>
      </c>
      <c r="E35" s="11" t="s">
        <v>57</v>
      </c>
      <c r="F35" s="8" t="s">
        <v>229</v>
      </c>
      <c r="G35" s="8"/>
      <c r="H35" s="8"/>
      <c r="I35" s="8"/>
    </row>
    <row r="36" spans="1:10" ht="15.5" x14ac:dyDescent="0.35">
      <c r="A36" s="3">
        <v>6</v>
      </c>
      <c r="B36" s="3" t="s">
        <v>58</v>
      </c>
      <c r="C36" s="3" t="str">
        <f>_xlfn.XLOOKUP(B36,'[1]ETPC Driver'!B$2:B$94,'[1]ETPC Driver'!C$2:C$94)</f>
        <v>Rowan Zeinstra</v>
      </c>
      <c r="D36" s="3" t="s">
        <v>7</v>
      </c>
      <c r="E36" s="11" t="s">
        <v>59</v>
      </c>
      <c r="F36" s="8"/>
      <c r="G36" s="8" t="s">
        <v>228</v>
      </c>
      <c r="H36" s="8"/>
      <c r="I36" s="8">
        <v>17</v>
      </c>
    </row>
    <row r="37" spans="1:10" ht="15.5" x14ac:dyDescent="0.35">
      <c r="A37" s="3">
        <v>7</v>
      </c>
      <c r="B37" s="3" t="s">
        <v>60</v>
      </c>
      <c r="C37" s="3" t="str">
        <f>_xlfn.XLOOKUP(B37,'[1]ETPC Driver'!B$2:B$94,'[1]ETPC Driver'!C$2:C$94)</f>
        <v>Bram Kools</v>
      </c>
      <c r="D37" s="3" t="s">
        <v>7</v>
      </c>
      <c r="E37" s="11" t="s">
        <v>61</v>
      </c>
      <c r="F37" s="8" t="s">
        <v>229</v>
      </c>
      <c r="G37" s="8"/>
      <c r="H37" s="8"/>
      <c r="I37" s="8"/>
    </row>
    <row r="38" spans="1:10" ht="15.5" x14ac:dyDescent="0.35">
      <c r="A38" s="3">
        <v>8</v>
      </c>
      <c r="B38" s="3" t="s">
        <v>62</v>
      </c>
      <c r="C38" s="3" t="str">
        <f>_xlfn.XLOOKUP(B38,'[1]ETPC Driver'!B$2:B$94,'[1]ETPC Driver'!C$2:C$94)</f>
        <v>Marijn Pauly</v>
      </c>
      <c r="D38" s="3" t="s">
        <v>7</v>
      </c>
      <c r="E38" s="11" t="s">
        <v>63</v>
      </c>
      <c r="F38" s="8"/>
      <c r="G38" s="8">
        <v>111.86</v>
      </c>
      <c r="H38" s="8">
        <v>101.41</v>
      </c>
      <c r="I38" s="8">
        <v>4</v>
      </c>
    </row>
    <row r="39" spans="1:10" ht="15.5" x14ac:dyDescent="0.35">
      <c r="A39" s="3">
        <v>9</v>
      </c>
      <c r="B39" s="3" t="s">
        <v>64</v>
      </c>
      <c r="C39" s="3" t="str">
        <f>_xlfn.XLOOKUP(B39,'[1]ETPC Driver'!B$2:B$94,'[1]ETPC Driver'!C$2:C$94)</f>
        <v>Paul Siebers</v>
      </c>
      <c r="D39" s="3" t="s">
        <v>27</v>
      </c>
      <c r="E39" s="11" t="s">
        <v>65</v>
      </c>
      <c r="F39" s="8"/>
      <c r="G39" s="8">
        <v>105.35</v>
      </c>
      <c r="H39" s="8">
        <v>98.93</v>
      </c>
      <c r="I39" s="8">
        <v>6</v>
      </c>
    </row>
    <row r="40" spans="1:10" ht="15.5" x14ac:dyDescent="0.35">
      <c r="A40" s="3">
        <v>10</v>
      </c>
      <c r="B40" s="3" t="s">
        <v>66</v>
      </c>
      <c r="C40" s="3" t="str">
        <f>_xlfn.XLOOKUP(B40,'[1]ETPC Driver'!B$2:B$94,'[1]ETPC Driver'!C$2:C$94)</f>
        <v>Nikolaj Svenningsen</v>
      </c>
      <c r="D40" s="3" t="s">
        <v>37</v>
      </c>
      <c r="E40" s="11" t="s">
        <v>67</v>
      </c>
      <c r="F40" s="8"/>
      <c r="G40" s="8">
        <v>112.23</v>
      </c>
      <c r="H40" s="8">
        <v>111.35</v>
      </c>
      <c r="I40" s="8">
        <v>1</v>
      </c>
      <c r="J40" s="15">
        <v>1</v>
      </c>
    </row>
    <row r="41" spans="1:10" ht="15.5" x14ac:dyDescent="0.35">
      <c r="A41" s="3">
        <v>11</v>
      </c>
      <c r="B41" s="3" t="s">
        <v>68</v>
      </c>
      <c r="C41" s="3" t="str">
        <f>_xlfn.XLOOKUP(B41,'[1]ETPC Driver'!B$2:B$94,'[1]ETPC Driver'!C$2:C$94)</f>
        <v>Bram Kools</v>
      </c>
      <c r="D41" s="3" t="s">
        <v>7</v>
      </c>
      <c r="E41" s="11" t="s">
        <v>69</v>
      </c>
      <c r="F41" s="8"/>
      <c r="G41" s="8">
        <v>113.52</v>
      </c>
      <c r="H41" s="8">
        <v>106.13</v>
      </c>
      <c r="I41" s="8">
        <v>2</v>
      </c>
    </row>
    <row r="42" spans="1:10" ht="15.5" x14ac:dyDescent="0.35">
      <c r="A42" s="3">
        <v>12</v>
      </c>
      <c r="B42" s="3" t="s">
        <v>70</v>
      </c>
      <c r="C42" s="3" t="str">
        <f>_xlfn.XLOOKUP(B42,'[1]ETPC Driver'!B$2:B$94,'[1]ETPC Driver'!C$2:C$94)</f>
        <v>Edwin Derksen</v>
      </c>
      <c r="D42" s="3" t="s">
        <v>7</v>
      </c>
      <c r="E42" s="11" t="s">
        <v>71</v>
      </c>
      <c r="F42" s="8"/>
      <c r="G42" s="8">
        <v>102.38</v>
      </c>
      <c r="H42" s="8">
        <v>89.7</v>
      </c>
      <c r="I42" s="8">
        <v>8</v>
      </c>
    </row>
    <row r="43" spans="1:10" ht="15.5" x14ac:dyDescent="0.35">
      <c r="A43" s="3">
        <v>13</v>
      </c>
      <c r="B43" s="3" t="s">
        <v>72</v>
      </c>
      <c r="C43" s="3" t="str">
        <f>_xlfn.XLOOKUP(B43,'[1]ETPC Driver'!B$2:B$94,'[1]ETPC Driver'!C$2:C$94)</f>
        <v>Jonas Oma</v>
      </c>
      <c r="D43" s="3" t="s">
        <v>73</v>
      </c>
      <c r="E43" s="11" t="s">
        <v>74</v>
      </c>
      <c r="F43" s="8"/>
      <c r="G43" s="8">
        <v>119.01</v>
      </c>
      <c r="H43" s="8" t="s">
        <v>228</v>
      </c>
      <c r="I43" s="8">
        <v>9</v>
      </c>
    </row>
    <row r="44" spans="1:10" ht="15.5" x14ac:dyDescent="0.35">
      <c r="A44" s="3">
        <v>14</v>
      </c>
      <c r="B44" s="3" t="s">
        <v>75</v>
      </c>
      <c r="C44" s="3" t="str">
        <f>_xlfn.XLOOKUP(B44,'[1]ETPC Driver'!B$2:B$94,'[1]ETPC Driver'!C$2:C$94)</f>
        <v>Remco Broeks</v>
      </c>
      <c r="D44" s="3" t="s">
        <v>7</v>
      </c>
      <c r="E44" s="11" t="s">
        <v>76</v>
      </c>
      <c r="F44" s="8"/>
      <c r="G44" s="8">
        <v>78.97</v>
      </c>
      <c r="H44" s="8"/>
      <c r="I44" s="8">
        <v>12</v>
      </c>
    </row>
    <row r="45" spans="1:10" ht="15.5" x14ac:dyDescent="0.35">
      <c r="A45" s="3">
        <v>15</v>
      </c>
      <c r="B45" s="3" t="s">
        <v>77</v>
      </c>
      <c r="C45" s="3" t="str">
        <f>_xlfn.XLOOKUP(B45,'[1]ETPC Driver'!B$2:B$94,'[1]ETPC Driver'!C$2:C$94)</f>
        <v>Lars Olesen</v>
      </c>
      <c r="D45" s="3" t="s">
        <v>37</v>
      </c>
      <c r="E45" s="11" t="s">
        <v>78</v>
      </c>
      <c r="F45" s="8"/>
      <c r="G45" s="8">
        <v>111.58</v>
      </c>
      <c r="H45" s="8">
        <v>99.8</v>
      </c>
      <c r="I45" s="8">
        <v>5</v>
      </c>
      <c r="J45">
        <v>3</v>
      </c>
    </row>
    <row r="46" spans="1:10" ht="15.5" x14ac:dyDescent="0.35">
      <c r="A46" s="3">
        <v>16</v>
      </c>
      <c r="B46" s="3" t="s">
        <v>79</v>
      </c>
      <c r="C46" s="3" t="s">
        <v>80</v>
      </c>
      <c r="D46" s="3" t="s">
        <v>73</v>
      </c>
      <c r="E46" s="11" t="s">
        <v>81</v>
      </c>
      <c r="F46" s="8" t="s">
        <v>224</v>
      </c>
      <c r="G46" s="8"/>
      <c r="H46" s="8"/>
      <c r="I46" s="8"/>
    </row>
    <row r="47" spans="1:10" ht="15.5" x14ac:dyDescent="0.35">
      <c r="A47" s="3">
        <v>17</v>
      </c>
      <c r="B47" s="3" t="s">
        <v>82</v>
      </c>
      <c r="C47" s="3" t="s">
        <v>83</v>
      </c>
      <c r="D47" s="3" t="s">
        <v>37</v>
      </c>
      <c r="E47" s="11" t="s">
        <v>84</v>
      </c>
      <c r="F47" s="8"/>
      <c r="G47" s="8">
        <v>98.98</v>
      </c>
      <c r="H47" s="8"/>
      <c r="I47" s="8">
        <v>11</v>
      </c>
    </row>
    <row r="48" spans="1:10" ht="15.5" x14ac:dyDescent="0.35">
      <c r="A48" s="3">
        <v>18</v>
      </c>
      <c r="B48" s="3" t="s">
        <v>85</v>
      </c>
      <c r="C48" s="3" t="s">
        <v>86</v>
      </c>
      <c r="D48" s="3" t="s">
        <v>37</v>
      </c>
      <c r="E48" s="11" t="s">
        <v>87</v>
      </c>
      <c r="F48" s="8"/>
      <c r="G48" s="8">
        <v>39.549999999999997</v>
      </c>
      <c r="H48" s="8"/>
      <c r="I48" s="8">
        <v>15</v>
      </c>
    </row>
    <row r="49" spans="1:9" ht="15.5" x14ac:dyDescent="0.35">
      <c r="A49" s="3">
        <v>19</v>
      </c>
      <c r="B49" s="3" t="s">
        <v>88</v>
      </c>
      <c r="C49" s="3" t="s">
        <v>89</v>
      </c>
      <c r="D49" s="3" t="s">
        <v>37</v>
      </c>
      <c r="E49" s="11" t="s">
        <v>90</v>
      </c>
      <c r="F49" s="8"/>
      <c r="G49" s="8">
        <v>107.38</v>
      </c>
      <c r="H49" s="8" t="s">
        <v>227</v>
      </c>
      <c r="I49" s="8">
        <v>10</v>
      </c>
    </row>
    <row r="50" spans="1:9" ht="15.5" x14ac:dyDescent="0.35">
      <c r="A50" s="3">
        <v>20</v>
      </c>
      <c r="B50" s="3" t="s">
        <v>91</v>
      </c>
      <c r="C50" s="3" t="s">
        <v>92</v>
      </c>
      <c r="D50" s="3" t="s">
        <v>37</v>
      </c>
      <c r="E50" s="11" t="s">
        <v>93</v>
      </c>
      <c r="F50" s="8"/>
      <c r="G50" s="8">
        <v>9.82</v>
      </c>
      <c r="H50" s="8"/>
      <c r="I50" s="8">
        <v>16</v>
      </c>
    </row>
    <row r="51" spans="1:9" x14ac:dyDescent="0.35">
      <c r="A51" s="3">
        <v>21</v>
      </c>
      <c r="B51" s="3" t="s">
        <v>217</v>
      </c>
      <c r="C51" s="3" t="s">
        <v>80</v>
      </c>
      <c r="D51" s="3" t="s">
        <v>73</v>
      </c>
      <c r="E51" s="8" t="s">
        <v>216</v>
      </c>
      <c r="F51" s="8" t="s">
        <v>224</v>
      </c>
      <c r="G51" s="8"/>
      <c r="H51" s="8"/>
      <c r="I51" s="8"/>
    </row>
    <row r="52" spans="1:9" ht="36" x14ac:dyDescent="0.35">
      <c r="B52" s="17" t="s">
        <v>94</v>
      </c>
      <c r="C52" s="17"/>
      <c r="D52" s="17"/>
      <c r="E52" s="7"/>
    </row>
    <row r="53" spans="1:9" ht="19.25" customHeight="1" x14ac:dyDescent="0.35">
      <c r="B53" s="17"/>
      <c r="C53" s="17"/>
      <c r="D53" s="17"/>
      <c r="E53" s="7"/>
    </row>
    <row r="54" spans="1:9" s="1" customFormat="1" ht="15" customHeight="1" x14ac:dyDescent="0.35">
      <c r="B54" s="2"/>
      <c r="C54" s="2"/>
      <c r="D54" s="2"/>
      <c r="E54" s="2"/>
      <c r="F54" s="13"/>
      <c r="G54" s="13"/>
      <c r="H54" s="13"/>
      <c r="I54" s="13"/>
    </row>
    <row r="55" spans="1:9" ht="15.5" x14ac:dyDescent="0.35">
      <c r="A55" s="3"/>
      <c r="B55" s="6" t="s">
        <v>95</v>
      </c>
      <c r="C55" s="3" t="s">
        <v>221</v>
      </c>
      <c r="D55" s="3"/>
      <c r="E55" s="8"/>
      <c r="F55" s="12" t="s">
        <v>212</v>
      </c>
      <c r="G55" s="12" t="s">
        <v>213</v>
      </c>
      <c r="H55" s="12" t="s">
        <v>214</v>
      </c>
      <c r="I55" s="12" t="s">
        <v>215</v>
      </c>
    </row>
    <row r="56" spans="1:9" ht="15.5" x14ac:dyDescent="0.35">
      <c r="A56" s="3"/>
      <c r="B56" s="4" t="s">
        <v>2</v>
      </c>
      <c r="C56" s="4" t="s">
        <v>3</v>
      </c>
      <c r="D56" s="4" t="s">
        <v>4</v>
      </c>
      <c r="E56" s="9" t="s">
        <v>5</v>
      </c>
      <c r="G56" s="8"/>
      <c r="H56" s="8"/>
      <c r="I56" s="8"/>
    </row>
    <row r="57" spans="1:9" ht="15.5" x14ac:dyDescent="0.35">
      <c r="A57" s="3">
        <v>1</v>
      </c>
      <c r="B57" s="3" t="s">
        <v>96</v>
      </c>
      <c r="C57" s="3" t="str">
        <f>_xlfn.XLOOKUP(B57,'[1]ETPC Driver'!B$2:B$94,'[1]ETPC Driver'!C$2:C$94)</f>
        <v>Sönke Krey</v>
      </c>
      <c r="D57" s="5" t="s">
        <v>27</v>
      </c>
      <c r="E57" s="8" t="s">
        <v>97</v>
      </c>
      <c r="F57" s="8">
        <v>94.14</v>
      </c>
      <c r="G57" s="8"/>
      <c r="H57" s="8">
        <v>67.150000000000006</v>
      </c>
      <c r="I57" s="8">
        <v>7</v>
      </c>
    </row>
    <row r="58" spans="1:9" x14ac:dyDescent="0.35">
      <c r="A58" s="3">
        <v>2</v>
      </c>
      <c r="B58" s="3" t="s">
        <v>98</v>
      </c>
      <c r="C58" s="3" t="str">
        <f>_xlfn.XLOOKUP(B58,'[1]ETPC Driver'!B$2:B$94,'[1]ETPC Driver'!C$2:C$94)</f>
        <v xml:space="preserve">Julian Kröger </v>
      </c>
      <c r="D58" s="3" t="s">
        <v>27</v>
      </c>
      <c r="E58" s="8" t="s">
        <v>99</v>
      </c>
      <c r="F58" s="8"/>
      <c r="G58" s="8"/>
      <c r="H58" s="8">
        <v>97.91</v>
      </c>
      <c r="I58" s="8">
        <v>6</v>
      </c>
    </row>
    <row r="59" spans="1:9" x14ac:dyDescent="0.35">
      <c r="A59" s="3">
        <v>3</v>
      </c>
      <c r="B59" s="3" t="s">
        <v>100</v>
      </c>
      <c r="C59" s="3" t="str">
        <f>_xlfn.XLOOKUP(B59,'[1]ETPC Driver'!B$2:B$94,'[1]ETPC Driver'!C$2:C$94)</f>
        <v>Reinier Sundermeijer</v>
      </c>
      <c r="D59" s="3" t="s">
        <v>7</v>
      </c>
      <c r="E59" s="8" t="s">
        <v>101</v>
      </c>
      <c r="F59" s="8"/>
      <c r="G59" s="8"/>
      <c r="H59" s="8">
        <v>101.6</v>
      </c>
      <c r="I59" s="8">
        <v>5</v>
      </c>
    </row>
    <row r="60" spans="1:9" x14ac:dyDescent="0.35">
      <c r="A60" s="3">
        <v>4</v>
      </c>
      <c r="B60" s="3" t="s">
        <v>102</v>
      </c>
      <c r="C60" s="3" t="str">
        <f>_xlfn.XLOOKUP(B60,'[1]ETPC Driver'!B$2:B$94,'[1]ETPC Driver'!C$2:C$94)</f>
        <v>Janosch Scheuvens</v>
      </c>
      <c r="D60" s="3" t="s">
        <v>27</v>
      </c>
      <c r="E60" s="8" t="s">
        <v>103</v>
      </c>
      <c r="F60" s="8" t="s">
        <v>229</v>
      </c>
      <c r="G60" s="8"/>
      <c r="H60" s="8"/>
      <c r="I60" s="8"/>
    </row>
    <row r="61" spans="1:9" x14ac:dyDescent="0.35">
      <c r="A61" s="3">
        <v>5</v>
      </c>
      <c r="B61" s="3" t="s">
        <v>104</v>
      </c>
      <c r="C61" s="3" t="str">
        <f>_xlfn.XLOOKUP(B61,'[1]ETPC Driver'!B$2:B$94,'[1]ETPC Driver'!C$2:C$94)</f>
        <v>Finn - Lasse Streyl</v>
      </c>
      <c r="D61" s="3" t="s">
        <v>27</v>
      </c>
      <c r="E61" s="8" t="s">
        <v>57</v>
      </c>
      <c r="F61" s="8"/>
      <c r="G61" s="8"/>
      <c r="H61" s="8">
        <v>54.14</v>
      </c>
      <c r="I61" s="8">
        <v>8</v>
      </c>
    </row>
    <row r="62" spans="1:9" x14ac:dyDescent="0.35">
      <c r="A62" s="3">
        <v>6</v>
      </c>
      <c r="B62" s="3" t="s">
        <v>105</v>
      </c>
      <c r="C62" s="3" t="str">
        <f>_xlfn.XLOOKUP(B62,'[1]ETPC Driver'!B$2:B$94,'[1]ETPC Driver'!C$2:C$94)</f>
        <v>Roel Janssen</v>
      </c>
      <c r="D62" s="3" t="s">
        <v>7</v>
      </c>
      <c r="E62" s="8" t="s">
        <v>101</v>
      </c>
      <c r="F62" s="8"/>
      <c r="G62" s="8"/>
      <c r="H62" s="8">
        <v>119.53</v>
      </c>
      <c r="I62" s="8">
        <v>1</v>
      </c>
    </row>
    <row r="63" spans="1:9" x14ac:dyDescent="0.35">
      <c r="A63" s="3">
        <v>7</v>
      </c>
      <c r="B63" s="3" t="s">
        <v>106</v>
      </c>
      <c r="C63" s="3" t="str">
        <f>_xlfn.XLOOKUP(B63,'[1]ETPC Driver'!B$2:B$94,'[1]ETPC Driver'!C$2:C$94)</f>
        <v>Jan van Mourik</v>
      </c>
      <c r="D63" s="3" t="s">
        <v>7</v>
      </c>
      <c r="E63" s="8" t="s">
        <v>107</v>
      </c>
      <c r="F63" s="8" t="s">
        <v>229</v>
      </c>
      <c r="G63" s="8"/>
      <c r="H63" s="8"/>
      <c r="I63" s="8"/>
    </row>
    <row r="64" spans="1:9" x14ac:dyDescent="0.35">
      <c r="A64" s="3">
        <v>8</v>
      </c>
      <c r="B64" s="3" t="s">
        <v>108</v>
      </c>
      <c r="C64" s="3" t="str">
        <f>_xlfn.XLOOKUP(B64,'[1]ETPC Driver'!B$2:B$94,'[1]ETPC Driver'!C$2:C$94)</f>
        <v>Gunnar Winkler</v>
      </c>
      <c r="D64" s="3" t="s">
        <v>27</v>
      </c>
      <c r="E64" s="8" t="s">
        <v>109</v>
      </c>
      <c r="F64" s="8" t="s">
        <v>225</v>
      </c>
      <c r="G64" s="8"/>
      <c r="H64" s="8"/>
      <c r="I64" s="8"/>
    </row>
    <row r="65" spans="1:9" x14ac:dyDescent="0.35">
      <c r="A65" s="3">
        <v>9</v>
      </c>
      <c r="B65" s="3" t="s">
        <v>110</v>
      </c>
      <c r="C65" s="3" t="str">
        <f>_xlfn.XLOOKUP(B65,'[1]ETPC Driver'!B$2:B$94,'[1]ETPC Driver'!C$2:C$94)</f>
        <v>Mads Bone Andersen</v>
      </c>
      <c r="D65" s="3" t="s">
        <v>37</v>
      </c>
      <c r="E65" s="8" t="s">
        <v>111</v>
      </c>
      <c r="F65" s="8"/>
      <c r="G65" s="8"/>
      <c r="H65" s="8">
        <v>109.32</v>
      </c>
      <c r="I65" s="8">
        <v>3</v>
      </c>
    </row>
    <row r="66" spans="1:9" x14ac:dyDescent="0.35">
      <c r="A66" s="3">
        <v>10</v>
      </c>
      <c r="B66" s="3" t="s">
        <v>112</v>
      </c>
      <c r="C66" s="3" t="str">
        <f>_xlfn.XLOOKUP(B66,'[1]ETPC Driver'!B$2:B$94,'[1]ETPC Driver'!C$2:C$94)</f>
        <v>Jörn Budding</v>
      </c>
      <c r="D66" s="3" t="s">
        <v>27</v>
      </c>
      <c r="E66" s="8" t="s">
        <v>113</v>
      </c>
      <c r="F66" s="8"/>
      <c r="G66" s="8"/>
      <c r="H66" s="8">
        <v>114.16</v>
      </c>
      <c r="I66" s="8">
        <v>2</v>
      </c>
    </row>
    <row r="67" spans="1:9" x14ac:dyDescent="0.35">
      <c r="A67" s="3">
        <v>11</v>
      </c>
      <c r="B67" s="3" t="s">
        <v>114</v>
      </c>
      <c r="C67" s="3" t="str">
        <f>_xlfn.XLOOKUP(B67,'[1]ETPC Driver'!B$2:B$94,'[1]ETPC Driver'!C$2:C$94)</f>
        <v>Toon Christiaens</v>
      </c>
      <c r="D67" s="3" t="s">
        <v>7</v>
      </c>
      <c r="E67" s="8" t="s">
        <v>115</v>
      </c>
      <c r="F67" s="8"/>
      <c r="G67" s="8"/>
      <c r="H67" s="8">
        <v>107.09</v>
      </c>
      <c r="I67" s="8">
        <v>4</v>
      </c>
    </row>
    <row r="69" spans="1:9" ht="15.5" x14ac:dyDescent="0.35">
      <c r="A69" s="3"/>
      <c r="B69" s="6" t="s">
        <v>116</v>
      </c>
      <c r="C69" s="3" t="s">
        <v>219</v>
      </c>
      <c r="D69" s="3"/>
      <c r="E69" s="8"/>
      <c r="F69" s="12" t="s">
        <v>212</v>
      </c>
      <c r="G69" s="12" t="s">
        <v>213</v>
      </c>
      <c r="H69" s="12" t="s">
        <v>214</v>
      </c>
      <c r="I69" s="12" t="s">
        <v>215</v>
      </c>
    </row>
    <row r="70" spans="1:9" x14ac:dyDescent="0.35">
      <c r="A70" s="3">
        <v>1</v>
      </c>
      <c r="B70" s="3" t="s">
        <v>117</v>
      </c>
      <c r="C70" s="3" t="str">
        <f>_xlfn.XLOOKUP(B70,'[1]ETPC Driver'!B$2:B$94,'[1]ETPC Driver'!C$2:C$94)</f>
        <v>Stef de Hoef</v>
      </c>
      <c r="D70" s="3" t="s">
        <v>22</v>
      </c>
      <c r="E70" s="8">
        <v>66</v>
      </c>
      <c r="F70" s="8"/>
      <c r="G70" s="8"/>
      <c r="H70" s="8">
        <v>85.4</v>
      </c>
      <c r="I70" s="8">
        <v>9</v>
      </c>
    </row>
    <row r="71" spans="1:9" x14ac:dyDescent="0.35">
      <c r="A71" s="3">
        <v>2</v>
      </c>
      <c r="B71" s="3" t="s">
        <v>118</v>
      </c>
      <c r="C71" s="3" t="str">
        <f>_xlfn.XLOOKUP(B71,'[1]ETPC Driver'!B$2:B$94,'[1]ETPC Driver'!C$2:C$94)</f>
        <v>Kees Wajer</v>
      </c>
      <c r="D71" s="3" t="s">
        <v>7</v>
      </c>
      <c r="E71" s="8">
        <v>71</v>
      </c>
      <c r="F71" s="8"/>
      <c r="G71" s="8"/>
      <c r="H71" s="8">
        <v>84.45</v>
      </c>
      <c r="I71" s="8">
        <v>10</v>
      </c>
    </row>
    <row r="72" spans="1:9" x14ac:dyDescent="0.35">
      <c r="A72" s="3">
        <v>3</v>
      </c>
      <c r="B72" s="3" t="s">
        <v>119</v>
      </c>
      <c r="C72" s="3" t="str">
        <f>_xlfn.XLOOKUP(B72,'[1]ETPC Driver'!B$2:B$94,'[1]ETPC Driver'!C$2:C$94)</f>
        <v>Botvid Göransson</v>
      </c>
      <c r="D72" s="3" t="s">
        <v>10</v>
      </c>
      <c r="E72" s="8">
        <v>68</v>
      </c>
      <c r="F72" s="8"/>
      <c r="G72" s="8"/>
      <c r="H72" s="8">
        <v>97.03</v>
      </c>
      <c r="I72" s="8">
        <v>5</v>
      </c>
    </row>
    <row r="73" spans="1:9" x14ac:dyDescent="0.35">
      <c r="A73" s="3">
        <v>4</v>
      </c>
      <c r="B73" s="3" t="s">
        <v>120</v>
      </c>
      <c r="C73" s="3" t="str">
        <f>_xlfn.XLOOKUP(B73,'[1]ETPC Driver'!B$2:B$94,'[1]ETPC Driver'!C$2:C$94)</f>
        <v>Stephan Charles</v>
      </c>
      <c r="D73" s="3" t="s">
        <v>121</v>
      </c>
      <c r="E73" s="8">
        <v>0</v>
      </c>
      <c r="F73" s="8" t="s">
        <v>225</v>
      </c>
      <c r="G73" s="8"/>
      <c r="H73" s="8"/>
      <c r="I73" s="8"/>
    </row>
    <row r="74" spans="1:9" x14ac:dyDescent="0.35">
      <c r="A74" s="3">
        <v>5</v>
      </c>
      <c r="B74" s="3" t="s">
        <v>122</v>
      </c>
      <c r="C74" s="3" t="str">
        <f>_xlfn.XLOOKUP(B74,'[1]ETPC Driver'!B$2:B$94,'[1]ETPC Driver'!C$2:C$94)</f>
        <v>Andree Martsch</v>
      </c>
      <c r="D74" s="3" t="s">
        <v>27</v>
      </c>
      <c r="E74" s="8">
        <v>74</v>
      </c>
      <c r="F74" s="8"/>
      <c r="G74" s="8"/>
      <c r="H74" s="8">
        <v>90.7</v>
      </c>
      <c r="I74" s="8">
        <v>7</v>
      </c>
    </row>
    <row r="75" spans="1:9" x14ac:dyDescent="0.35">
      <c r="A75" s="3">
        <v>6</v>
      </c>
      <c r="B75" s="3" t="s">
        <v>123</v>
      </c>
      <c r="C75" s="3" t="str">
        <f>_xlfn.XLOOKUP(B75,'[1]ETPC Driver'!B$2:B$94,'[1]ETPC Driver'!C$2:C$94)</f>
        <v>Jakob Höst</v>
      </c>
      <c r="D75" s="3" t="s">
        <v>10</v>
      </c>
      <c r="E75" s="8">
        <v>47</v>
      </c>
      <c r="F75" s="8"/>
      <c r="G75" s="8"/>
      <c r="H75" s="8">
        <v>101.73</v>
      </c>
      <c r="I75" s="8">
        <v>2</v>
      </c>
    </row>
    <row r="76" spans="1:9" x14ac:dyDescent="0.35">
      <c r="A76" s="3">
        <v>7</v>
      </c>
      <c r="B76" s="3" t="s">
        <v>124</v>
      </c>
      <c r="C76" s="3" t="str">
        <f>_xlfn.XLOOKUP(B76,'[1]ETPC Driver'!B$2:B$94,'[1]ETPC Driver'!C$2:C$94)</f>
        <v>Botvid Göransson</v>
      </c>
      <c r="D76" s="3" t="s">
        <v>10</v>
      </c>
      <c r="E76" s="8">
        <v>68</v>
      </c>
      <c r="F76" s="8"/>
      <c r="G76" s="8"/>
      <c r="H76" s="8">
        <v>98.89</v>
      </c>
      <c r="I76" s="8">
        <v>4</v>
      </c>
    </row>
    <row r="77" spans="1:9" x14ac:dyDescent="0.35">
      <c r="A77" s="3">
        <v>8</v>
      </c>
      <c r="B77" s="3" t="s">
        <v>125</v>
      </c>
      <c r="C77" s="3" t="str">
        <f>_xlfn.XLOOKUP(B77,'[1]ETPC Driver'!B$2:B$94,'[1]ETPC Driver'!C$2:C$94)</f>
        <v>Thomas Schönmann</v>
      </c>
      <c r="D77" s="3" t="s">
        <v>126</v>
      </c>
      <c r="E77" s="8">
        <v>48.5</v>
      </c>
      <c r="F77" s="8"/>
      <c r="G77" s="8"/>
      <c r="H77" s="8">
        <v>33.19</v>
      </c>
      <c r="I77" s="8">
        <v>11</v>
      </c>
    </row>
    <row r="78" spans="1:9" x14ac:dyDescent="0.35">
      <c r="A78" s="3">
        <v>9</v>
      </c>
      <c r="B78" s="3" t="s">
        <v>127</v>
      </c>
      <c r="C78" s="3" t="str">
        <f>_xlfn.XLOOKUP(B78,'[1]ETPC Driver'!B$2:B$94,'[1]ETPC Driver'!C$2:C$94)</f>
        <v>Christian Keisers</v>
      </c>
      <c r="D78" s="3" t="s">
        <v>27</v>
      </c>
      <c r="E78" s="8">
        <v>68</v>
      </c>
      <c r="F78" s="8"/>
      <c r="G78" s="8"/>
      <c r="H78" s="8">
        <v>101.76</v>
      </c>
      <c r="I78" s="8">
        <v>1</v>
      </c>
    </row>
    <row r="79" spans="1:9" x14ac:dyDescent="0.35">
      <c r="A79" s="3">
        <v>10</v>
      </c>
      <c r="B79" s="3" t="s">
        <v>128</v>
      </c>
      <c r="C79" s="3" t="str">
        <f>_xlfn.XLOOKUP(B79,'[1]ETPC Driver'!B$2:B$94,'[1]ETPC Driver'!C$2:C$94)</f>
        <v>Gonzague Lebrun</v>
      </c>
      <c r="D79" s="3" t="s">
        <v>22</v>
      </c>
      <c r="E79" s="8">
        <v>44</v>
      </c>
      <c r="F79" s="8"/>
      <c r="G79" s="8"/>
      <c r="H79" s="8">
        <v>85.52</v>
      </c>
      <c r="I79" s="8">
        <v>8</v>
      </c>
    </row>
    <row r="80" spans="1:9" x14ac:dyDescent="0.35">
      <c r="A80" s="3">
        <v>11</v>
      </c>
      <c r="B80" s="3" t="s">
        <v>129</v>
      </c>
      <c r="C80" s="3" t="str">
        <f>_xlfn.XLOOKUP(B80,'[1]ETPC Driver'!B$2:B$94,'[1]ETPC Driver'!C$2:C$94)</f>
        <v>Adrian Rudén</v>
      </c>
      <c r="D80" s="3" t="s">
        <v>10</v>
      </c>
      <c r="E80" s="8">
        <v>24.5</v>
      </c>
      <c r="F80" s="8"/>
      <c r="G80" s="8"/>
      <c r="H80" s="8">
        <v>94.66</v>
      </c>
      <c r="I80" s="8">
        <v>6</v>
      </c>
    </row>
    <row r="81" spans="1:11" x14ac:dyDescent="0.35">
      <c r="A81" s="3">
        <v>12</v>
      </c>
      <c r="B81" s="3" t="s">
        <v>130</v>
      </c>
      <c r="C81" s="3" t="str">
        <f>_xlfn.XLOOKUP(B81,'[1]ETPC Driver'!B$2:B$94,'[1]ETPC Driver'!C$2:C$94)</f>
        <v>Freddi Dewhurst</v>
      </c>
      <c r="D81" s="3" t="s">
        <v>121</v>
      </c>
      <c r="E81" s="8">
        <v>10</v>
      </c>
      <c r="F81" s="8" t="s">
        <v>225</v>
      </c>
      <c r="G81" s="8"/>
      <c r="H81" s="8"/>
      <c r="I81" s="8"/>
    </row>
    <row r="82" spans="1:11" x14ac:dyDescent="0.35">
      <c r="A82" s="3">
        <v>13</v>
      </c>
      <c r="B82" s="3" t="s">
        <v>131</v>
      </c>
      <c r="C82" s="3" t="str">
        <f>_xlfn.XLOOKUP(B82,'[1]ETPC Driver'!B$2:B$94,'[1]ETPC Driver'!C$2:C$94)</f>
        <v>Marvin Wolters</v>
      </c>
      <c r="D82" s="3" t="s">
        <v>27</v>
      </c>
      <c r="E82" s="8">
        <v>84</v>
      </c>
      <c r="F82" s="8"/>
      <c r="G82" s="8"/>
      <c r="H82" s="8">
        <v>100.58</v>
      </c>
      <c r="I82" s="8">
        <v>3</v>
      </c>
    </row>
    <row r="84" spans="1:11" ht="15.5" x14ac:dyDescent="0.35">
      <c r="A84" s="3"/>
      <c r="B84" s="6" t="s">
        <v>132</v>
      </c>
      <c r="C84" s="3" t="s">
        <v>222</v>
      </c>
      <c r="D84" s="3"/>
      <c r="E84" s="8"/>
      <c r="F84" s="12" t="s">
        <v>212</v>
      </c>
      <c r="G84" s="12" t="s">
        <v>213</v>
      </c>
      <c r="H84" s="12" t="s">
        <v>214</v>
      </c>
      <c r="I84" s="12" t="s">
        <v>215</v>
      </c>
    </row>
    <row r="85" spans="1:11" ht="15.5" x14ac:dyDescent="0.35">
      <c r="A85" s="3">
        <v>1</v>
      </c>
      <c r="B85" s="3" t="s">
        <v>133</v>
      </c>
      <c r="C85" s="3" t="str">
        <f>_xlfn.XLOOKUP(B85,'[1]ETPC Driver'!B$2:B$94,'[1]ETPC Driver'!C$2:C$94)</f>
        <v>Frode Horpestad</v>
      </c>
      <c r="D85" s="3" t="s">
        <v>73</v>
      </c>
      <c r="E85" s="11" t="s">
        <v>134</v>
      </c>
      <c r="F85" s="8">
        <v>91.37</v>
      </c>
      <c r="G85" s="8">
        <v>84.11</v>
      </c>
      <c r="H85" s="8"/>
      <c r="I85" s="8">
        <v>12</v>
      </c>
    </row>
    <row r="86" spans="1:11" ht="15.5" x14ac:dyDescent="0.35">
      <c r="A86" s="3">
        <v>2</v>
      </c>
      <c r="B86" s="3" t="s">
        <v>135</v>
      </c>
      <c r="C86" s="3" t="str">
        <f>_xlfn.XLOOKUP(B86,'[1]ETPC Driver'!B$2:B$94,'[1]ETPC Driver'!C$2:C$94)</f>
        <v>Claus Larsen</v>
      </c>
      <c r="D86" s="3" t="s">
        <v>37</v>
      </c>
      <c r="E86" s="11" t="s">
        <v>136</v>
      </c>
      <c r="F86" s="8"/>
      <c r="G86" s="8">
        <v>96.93</v>
      </c>
      <c r="H86" s="8"/>
      <c r="I86" s="8">
        <v>8</v>
      </c>
    </row>
    <row r="87" spans="1:11" ht="15.5" x14ac:dyDescent="0.35">
      <c r="A87" s="3">
        <v>3</v>
      </c>
      <c r="B87" s="3" t="s">
        <v>137</v>
      </c>
      <c r="C87" s="3" t="str">
        <f>_xlfn.XLOOKUP(B87,'[1]ETPC Driver'!B$2:B$94,'[1]ETPC Driver'!C$2:C$94)</f>
        <v>Frank Kramer</v>
      </c>
      <c r="D87" s="3" t="s">
        <v>7</v>
      </c>
      <c r="E87" s="11" t="s">
        <v>138</v>
      </c>
      <c r="F87" s="8"/>
      <c r="G87" s="8">
        <v>104.54</v>
      </c>
      <c r="H87" s="8">
        <v>97.14</v>
      </c>
      <c r="I87" s="8">
        <v>4</v>
      </c>
      <c r="K87">
        <f>122+22</f>
        <v>144</v>
      </c>
    </row>
    <row r="88" spans="1:11" ht="15.5" x14ac:dyDescent="0.35">
      <c r="A88" s="3">
        <v>4</v>
      </c>
      <c r="B88" s="3" t="s">
        <v>139</v>
      </c>
      <c r="C88" s="3" t="str">
        <f>_xlfn.XLOOKUP(B88,'[1]ETPC Driver'!B$2:B$94,'[1]ETPC Driver'!C$2:C$94)</f>
        <v>Finn Larsen</v>
      </c>
      <c r="D88" s="3" t="s">
        <v>37</v>
      </c>
      <c r="E88" s="11" t="s">
        <v>140</v>
      </c>
      <c r="F88" s="8"/>
      <c r="G88" s="8">
        <v>98.53</v>
      </c>
      <c r="H88" s="8"/>
      <c r="I88" s="8">
        <v>6</v>
      </c>
    </row>
    <row r="89" spans="1:11" ht="15.5" x14ac:dyDescent="0.35">
      <c r="A89" s="3">
        <v>5</v>
      </c>
      <c r="B89" s="3" t="s">
        <v>141</v>
      </c>
      <c r="C89" s="3" t="str">
        <f>_xlfn.XLOOKUP(B89,'[1]ETPC Driver'!B$2:B$94,'[1]ETPC Driver'!C$2:C$94)</f>
        <v>Daniel Frische</v>
      </c>
      <c r="D89" s="3" t="s">
        <v>27</v>
      </c>
      <c r="E89" s="11" t="s">
        <v>142</v>
      </c>
      <c r="F89" s="8"/>
      <c r="G89" s="8">
        <v>107.02</v>
      </c>
      <c r="H89" s="8">
        <v>104.14</v>
      </c>
      <c r="I89" s="8">
        <v>2</v>
      </c>
      <c r="J89" s="15">
        <v>3</v>
      </c>
      <c r="K89">
        <f>146+26</f>
        <v>172</v>
      </c>
    </row>
    <row r="90" spans="1:11" ht="15.5" x14ac:dyDescent="0.35">
      <c r="A90" s="3">
        <v>6</v>
      </c>
      <c r="B90" s="3" t="s">
        <v>143</v>
      </c>
      <c r="C90" s="3" t="str">
        <f>_xlfn.XLOOKUP(B90,'[1]ETPC Driver'!B$2:B$94,'[1]ETPC Driver'!C$2:C$94)</f>
        <v>Patrick Hansen</v>
      </c>
      <c r="D90" s="3" t="s">
        <v>37</v>
      </c>
      <c r="E90" s="11" t="s">
        <v>144</v>
      </c>
      <c r="F90" s="8"/>
      <c r="G90" s="8">
        <v>107.56</v>
      </c>
      <c r="H90" s="8">
        <v>107.4</v>
      </c>
      <c r="I90" s="8">
        <v>1</v>
      </c>
      <c r="J90" s="15">
        <v>1</v>
      </c>
      <c r="K90">
        <f>165+30</f>
        <v>195</v>
      </c>
    </row>
    <row r="91" spans="1:11" ht="15.5" x14ac:dyDescent="0.35">
      <c r="A91" s="3">
        <v>7</v>
      </c>
      <c r="B91" s="3" t="s">
        <v>145</v>
      </c>
      <c r="C91" s="3" t="str">
        <f>_xlfn.XLOOKUP(B91,'[1]ETPC Driver'!B$2:B$94,'[1]ETPC Driver'!C$2:C$94)</f>
        <v>Hendrik Bank Jensen</v>
      </c>
      <c r="D91" s="3" t="s">
        <v>37</v>
      </c>
      <c r="E91" s="11" t="s">
        <v>146</v>
      </c>
      <c r="F91" s="8" t="s">
        <v>230</v>
      </c>
      <c r="G91" s="8">
        <v>93.64</v>
      </c>
      <c r="H91" s="8"/>
      <c r="I91" s="8">
        <v>10</v>
      </c>
    </row>
    <row r="92" spans="1:11" ht="15.5" x14ac:dyDescent="0.35">
      <c r="A92" s="3">
        <v>8</v>
      </c>
      <c r="B92" s="3" t="s">
        <v>147</v>
      </c>
      <c r="C92" s="3" t="str">
        <f>_xlfn.XLOOKUP(B92,'[1]ETPC Driver'!B$2:B$94,'[1]ETPC Driver'!C$2:C$94)</f>
        <v>Kyra Kustermans</v>
      </c>
      <c r="D92" s="3" t="s">
        <v>7</v>
      </c>
      <c r="E92" s="11" t="s">
        <v>148</v>
      </c>
      <c r="F92" s="8" t="s">
        <v>225</v>
      </c>
      <c r="G92" s="8"/>
      <c r="H92" s="8"/>
      <c r="I92" s="8"/>
    </row>
    <row r="93" spans="1:11" ht="15.5" x14ac:dyDescent="0.35">
      <c r="A93" s="3">
        <v>9</v>
      </c>
      <c r="B93" s="3" t="s">
        <v>149</v>
      </c>
      <c r="C93" s="3" t="str">
        <f>_xlfn.XLOOKUP(B93,'[1]ETPC Driver'!B$2:B$94,'[1]ETPC Driver'!C$2:C$94)</f>
        <v>First Diver: Paul Liefooghe</v>
      </c>
      <c r="D93" s="3" t="s">
        <v>150</v>
      </c>
      <c r="E93" s="11" t="s">
        <v>151</v>
      </c>
      <c r="F93" s="8"/>
      <c r="G93" s="8">
        <v>98.21</v>
      </c>
      <c r="H93" s="8"/>
      <c r="I93" s="8">
        <v>7</v>
      </c>
    </row>
    <row r="94" spans="1:11" ht="15.5" x14ac:dyDescent="0.35">
      <c r="A94" s="3">
        <v>10</v>
      </c>
      <c r="B94" s="3" t="s">
        <v>152</v>
      </c>
      <c r="C94" s="3" t="str">
        <f>_xlfn.XLOOKUP(B94,'[1]ETPC Driver'!B$2:B$94,'[1]ETPC Driver'!C$2:C$94)</f>
        <v>Daniel Whittingham</v>
      </c>
      <c r="D94" s="3" t="s">
        <v>121</v>
      </c>
      <c r="E94" s="11" t="s">
        <v>153</v>
      </c>
      <c r="F94" s="8"/>
      <c r="G94" s="8">
        <v>103.63</v>
      </c>
      <c r="H94" s="8">
        <v>96.7</v>
      </c>
      <c r="I94" s="8">
        <v>5</v>
      </c>
      <c r="J94" s="15"/>
      <c r="K94">
        <f>149+20</f>
        <v>169</v>
      </c>
    </row>
    <row r="95" spans="1:11" ht="15.5" x14ac:dyDescent="0.35">
      <c r="A95" s="3">
        <v>11</v>
      </c>
      <c r="B95" s="3" t="s">
        <v>154</v>
      </c>
      <c r="C95" s="3" t="str">
        <f>_xlfn.XLOOKUP(B95,'[1]ETPC Driver'!B$2:B$94,'[1]ETPC Driver'!C$2:C$94)</f>
        <v>Jack Stijnen</v>
      </c>
      <c r="D95" s="3" t="s">
        <v>7</v>
      </c>
      <c r="E95" s="11" t="s">
        <v>155</v>
      </c>
      <c r="F95" s="8"/>
      <c r="G95" s="8">
        <v>95.28</v>
      </c>
      <c r="H95" s="8"/>
      <c r="I95" s="8">
        <v>9</v>
      </c>
    </row>
    <row r="96" spans="1:11" ht="15.5" x14ac:dyDescent="0.35">
      <c r="A96" s="3">
        <v>12</v>
      </c>
      <c r="B96" s="3" t="s">
        <v>156</v>
      </c>
      <c r="C96" s="3" t="str">
        <f>_xlfn.XLOOKUP(B96,'[1]ETPC Driver'!B$2:B$94,'[1]ETPC Driver'!C$2:C$94)</f>
        <v>Henk Koopman</v>
      </c>
      <c r="D96" s="3" t="s">
        <v>7</v>
      </c>
      <c r="E96" s="11" t="s">
        <v>157</v>
      </c>
      <c r="F96" s="8"/>
      <c r="G96" s="8">
        <v>102.11</v>
      </c>
      <c r="H96" s="8">
        <v>97.85</v>
      </c>
      <c r="I96" s="8">
        <v>3</v>
      </c>
      <c r="J96" s="15">
        <v>2</v>
      </c>
      <c r="K96">
        <f>155+24</f>
        <v>179</v>
      </c>
    </row>
    <row r="97" spans="1:9" ht="15.5" x14ac:dyDescent="0.35">
      <c r="A97" s="3">
        <v>13</v>
      </c>
      <c r="B97" s="3" t="s">
        <v>158</v>
      </c>
      <c r="C97" s="3" t="s">
        <v>159</v>
      </c>
      <c r="D97" s="5" t="s">
        <v>37</v>
      </c>
      <c r="E97" s="11" t="s">
        <v>160</v>
      </c>
      <c r="F97" s="8"/>
      <c r="G97" s="8">
        <v>88.33</v>
      </c>
      <c r="H97" s="8"/>
      <c r="I97" s="8">
        <v>11</v>
      </c>
    </row>
    <row r="98" spans="1:9" ht="15.5" x14ac:dyDescent="0.35">
      <c r="A98" s="3">
        <v>14</v>
      </c>
      <c r="B98" s="3" t="s">
        <v>161</v>
      </c>
      <c r="C98" s="5" t="s">
        <v>162</v>
      </c>
      <c r="D98" s="5" t="s">
        <v>37</v>
      </c>
      <c r="E98" s="11" t="s">
        <v>163</v>
      </c>
      <c r="F98" s="8"/>
      <c r="G98" s="8">
        <v>76.14</v>
      </c>
      <c r="H98" s="8"/>
      <c r="I98" s="8">
        <v>13</v>
      </c>
    </row>
    <row r="99" spans="1:9" ht="15.5" x14ac:dyDescent="0.35">
      <c r="A99" s="3">
        <v>15</v>
      </c>
      <c r="B99" s="3" t="s">
        <v>164</v>
      </c>
      <c r="C99" s="5" t="s">
        <v>165</v>
      </c>
      <c r="D99" s="5" t="s">
        <v>37</v>
      </c>
      <c r="E99" s="11" t="s">
        <v>166</v>
      </c>
      <c r="F99" s="8" t="s">
        <v>225</v>
      </c>
      <c r="G99" s="8"/>
      <c r="H99" s="8"/>
      <c r="I99" s="8"/>
    </row>
    <row r="100" spans="1:9" ht="15.5" x14ac:dyDescent="0.35">
      <c r="A100" s="3">
        <v>16</v>
      </c>
      <c r="B100" s="3" t="s">
        <v>167</v>
      </c>
      <c r="C100" s="5" t="s">
        <v>168</v>
      </c>
      <c r="D100" s="5" t="s">
        <v>37</v>
      </c>
      <c r="E100" s="11" t="s">
        <v>169</v>
      </c>
      <c r="F100" s="8"/>
      <c r="G100" s="8">
        <v>63.03</v>
      </c>
      <c r="H100" s="8"/>
      <c r="I100" s="8">
        <v>15</v>
      </c>
    </row>
    <row r="101" spans="1:9" ht="15.5" x14ac:dyDescent="0.35">
      <c r="A101" s="3">
        <v>17</v>
      </c>
      <c r="B101" s="3" t="s">
        <v>170</v>
      </c>
      <c r="C101" s="5" t="s">
        <v>171</v>
      </c>
      <c r="D101" s="5" t="s">
        <v>37</v>
      </c>
      <c r="E101" s="11" t="s">
        <v>163</v>
      </c>
      <c r="F101" s="8"/>
      <c r="G101" s="8">
        <v>64.42</v>
      </c>
      <c r="H101" s="8"/>
      <c r="I101" s="8">
        <v>14</v>
      </c>
    </row>
    <row r="103" spans="1:9" ht="15.5" x14ac:dyDescent="0.35">
      <c r="A103" s="3"/>
      <c r="B103" s="6" t="s">
        <v>172</v>
      </c>
      <c r="C103" s="3" t="s">
        <v>223</v>
      </c>
      <c r="D103" s="3"/>
      <c r="E103" s="8"/>
      <c r="F103" s="12" t="s">
        <v>212</v>
      </c>
      <c r="G103" s="12" t="s">
        <v>213</v>
      </c>
      <c r="H103" s="12" t="s">
        <v>214</v>
      </c>
      <c r="I103" s="12" t="s">
        <v>215</v>
      </c>
    </row>
    <row r="104" spans="1:9" ht="15.5" x14ac:dyDescent="0.35">
      <c r="A104" s="3">
        <v>1</v>
      </c>
      <c r="B104" s="3" t="s">
        <v>173</v>
      </c>
      <c r="C104" s="3" t="str">
        <f>_xlfn.XLOOKUP(B104,'[1]ETPC Driver'!B$2:B$94,'[1]ETPC Driver'!C$2:C$94)</f>
        <v xml:space="preserve">Gert Stessens </v>
      </c>
      <c r="D104" s="3" t="s">
        <v>150</v>
      </c>
      <c r="E104" s="11" t="s">
        <v>174</v>
      </c>
      <c r="F104" s="8"/>
      <c r="G104" s="8">
        <v>103.37</v>
      </c>
      <c r="H104" s="8"/>
      <c r="I104" s="8"/>
    </row>
    <row r="105" spans="1:9" ht="15.5" x14ac:dyDescent="0.35">
      <c r="A105" s="3">
        <v>2</v>
      </c>
      <c r="B105" s="3" t="s">
        <v>175</v>
      </c>
      <c r="C105" s="3" t="str">
        <f>_xlfn.XLOOKUP(B105,'[1]ETPC Driver'!B$2:B$94,'[1]ETPC Driver'!C$2:C$94)</f>
        <v>William de Vos</v>
      </c>
      <c r="D105" s="3" t="s">
        <v>7</v>
      </c>
      <c r="E105" s="11" t="s">
        <v>176</v>
      </c>
      <c r="F105" s="8"/>
      <c r="G105" s="8" t="s">
        <v>231</v>
      </c>
      <c r="H105" s="8"/>
      <c r="I105" s="8"/>
    </row>
    <row r="106" spans="1:9" ht="15.5" x14ac:dyDescent="0.35">
      <c r="A106" s="3">
        <v>3</v>
      </c>
      <c r="B106" s="3" t="s">
        <v>177</v>
      </c>
      <c r="C106" s="3" t="str">
        <f>_xlfn.XLOOKUP(B106,'[1]ETPC Driver'!B$2:B$94,'[1]ETPC Driver'!C$2:C$94)</f>
        <v>Wilco Broeks</v>
      </c>
      <c r="D106" s="3" t="s">
        <v>7</v>
      </c>
      <c r="E106" s="11" t="s">
        <v>178</v>
      </c>
      <c r="F106" s="8"/>
      <c r="G106" s="8">
        <v>70.36</v>
      </c>
      <c r="H106" s="8"/>
      <c r="I106" s="8"/>
    </row>
    <row r="107" spans="1:9" ht="15.5" x14ac:dyDescent="0.35">
      <c r="A107" s="3">
        <v>4</v>
      </c>
      <c r="B107" s="3" t="s">
        <v>179</v>
      </c>
      <c r="C107" s="3" t="str">
        <f>_xlfn.XLOOKUP(B107,'[1]ETPC Driver'!B$2:B$94,'[1]ETPC Driver'!C$2:C$94)</f>
        <v>Renate van Riet</v>
      </c>
      <c r="D107" s="3" t="s">
        <v>7</v>
      </c>
      <c r="E107" s="11" t="s">
        <v>180</v>
      </c>
      <c r="F107" s="8"/>
      <c r="G107" s="8"/>
      <c r="H107" s="8"/>
      <c r="I107" s="8"/>
    </row>
    <row r="108" spans="1:9" ht="15.5" x14ac:dyDescent="0.35">
      <c r="A108" s="3">
        <v>5</v>
      </c>
      <c r="B108" s="3" t="s">
        <v>181</v>
      </c>
      <c r="C108" s="3" t="str">
        <f>_xlfn.XLOOKUP(B108,'[1]ETPC Driver'!B$2:B$94,'[1]ETPC Driver'!C$2:C$94)</f>
        <v>Michael Galsgaard</v>
      </c>
      <c r="D108" s="3" t="s">
        <v>37</v>
      </c>
      <c r="E108" s="11" t="s">
        <v>182</v>
      </c>
      <c r="F108" s="8"/>
      <c r="G108" s="8"/>
      <c r="H108" s="8"/>
      <c r="I108" s="8"/>
    </row>
    <row r="109" spans="1:9" ht="15.5" x14ac:dyDescent="0.35">
      <c r="A109" s="3">
        <v>6</v>
      </c>
      <c r="B109" s="3" t="s">
        <v>183</v>
      </c>
      <c r="C109" s="3" t="str">
        <f>_xlfn.XLOOKUP(B109,'[1]ETPC Driver'!B$2:B$94,'[1]ETPC Driver'!C$2:C$94)</f>
        <v>Johan Jakobsen</v>
      </c>
      <c r="D109" s="3" t="s">
        <v>37</v>
      </c>
      <c r="E109" s="11" t="s">
        <v>184</v>
      </c>
      <c r="F109" s="8"/>
      <c r="G109" s="8"/>
      <c r="H109" s="8"/>
      <c r="I109" s="8"/>
    </row>
    <row r="110" spans="1:9" ht="15.5" x14ac:dyDescent="0.35">
      <c r="A110" s="3">
        <v>7</v>
      </c>
      <c r="B110" s="3" t="s">
        <v>185</v>
      </c>
      <c r="C110" s="3" t="str">
        <f>_xlfn.XLOOKUP(B110,'[1]ETPC Driver'!B$2:B$94,'[1]ETPC Driver'!C$2:C$94)</f>
        <v>Willem van de Weerd</v>
      </c>
      <c r="D110" s="3" t="s">
        <v>7</v>
      </c>
      <c r="E110" s="11" t="s">
        <v>61</v>
      </c>
      <c r="F110" s="8"/>
      <c r="G110" s="8"/>
      <c r="H110" s="8"/>
      <c r="I110" s="8"/>
    </row>
    <row r="111" spans="1:9" ht="15.5" x14ac:dyDescent="0.35">
      <c r="A111" s="3">
        <v>8</v>
      </c>
      <c r="B111" s="3" t="s">
        <v>186</v>
      </c>
      <c r="C111" s="3" t="str">
        <f>_xlfn.XLOOKUP(B111,'[1]ETPC Driver'!B$2:B$94,'[1]ETPC Driver'!C$2:C$94)</f>
        <v>Rene Manders</v>
      </c>
      <c r="D111" s="3" t="s">
        <v>7</v>
      </c>
      <c r="E111" s="11" t="s">
        <v>187</v>
      </c>
      <c r="F111" s="8"/>
      <c r="G111" s="8"/>
      <c r="H111" s="8"/>
      <c r="I111" s="8"/>
    </row>
    <row r="112" spans="1:9" ht="15.5" x14ac:dyDescent="0.35">
      <c r="A112" s="3">
        <v>9</v>
      </c>
      <c r="B112" s="3" t="s">
        <v>188</v>
      </c>
      <c r="C112" s="3" t="str">
        <f>_xlfn.XLOOKUP(B112,'[1]ETPC Driver'!B$2:B$94,'[1]ETPC Driver'!C$2:C$94)</f>
        <v>Rasmus Røjen</v>
      </c>
      <c r="D112" s="3" t="s">
        <v>37</v>
      </c>
      <c r="E112" s="11" t="s">
        <v>189</v>
      </c>
      <c r="F112" s="8"/>
      <c r="G112" s="8"/>
      <c r="H112" s="8"/>
      <c r="I112" s="8"/>
    </row>
    <row r="113" spans="1:9" ht="15.5" x14ac:dyDescent="0.35">
      <c r="A113" s="3">
        <v>10</v>
      </c>
      <c r="B113" s="3" t="s">
        <v>190</v>
      </c>
      <c r="C113" s="3" t="str">
        <f>_xlfn.XLOOKUP(B113,'[1]ETPC Driver'!B$2:B$94,'[1]ETPC Driver'!C$2:C$94)</f>
        <v>Toine van den Broek</v>
      </c>
      <c r="D113" s="3" t="s">
        <v>7</v>
      </c>
      <c r="E113" s="11" t="s">
        <v>178</v>
      </c>
      <c r="F113" s="8"/>
      <c r="G113" s="8"/>
      <c r="H113" s="8"/>
      <c r="I113" s="8"/>
    </row>
    <row r="114" spans="1:9" ht="15.5" x14ac:dyDescent="0.35">
      <c r="A114" s="3">
        <v>11</v>
      </c>
      <c r="B114" s="3" t="s">
        <v>191</v>
      </c>
      <c r="C114" s="3" t="str">
        <f>_xlfn.XLOOKUP(B114,'[1]ETPC Driver'!B$2:B$94,'[1]ETPC Driver'!C$2:C$94)</f>
        <v>Wyn Thomas</v>
      </c>
      <c r="D114" s="3" t="s">
        <v>121</v>
      </c>
      <c r="E114" s="11" t="s">
        <v>192</v>
      </c>
      <c r="F114" s="8"/>
      <c r="G114" s="8"/>
      <c r="H114" s="8"/>
      <c r="I114" s="8"/>
    </row>
    <row r="115" spans="1:9" ht="15.5" x14ac:dyDescent="0.35">
      <c r="A115" s="3">
        <v>12</v>
      </c>
      <c r="B115" s="3" t="s">
        <v>193</v>
      </c>
      <c r="C115" s="3" t="str">
        <f>_xlfn.XLOOKUP(B115,'[1]ETPC Driver'!B$2:B$94,'[1]ETPC Driver'!C$2:C$94)</f>
        <v>Tobias Bredahl</v>
      </c>
      <c r="D115" s="3" t="s">
        <v>37</v>
      </c>
      <c r="E115" s="11" t="s">
        <v>194</v>
      </c>
      <c r="F115" s="8"/>
      <c r="G115" s="8"/>
      <c r="H115" s="8"/>
      <c r="I115" s="8"/>
    </row>
    <row r="116" spans="1:9" ht="15.5" x14ac:dyDescent="0.35">
      <c r="A116" s="3">
        <v>13</v>
      </c>
      <c r="B116" s="3" t="s">
        <v>195</v>
      </c>
      <c r="C116" s="3" t="str">
        <f>_xlfn.XLOOKUP(B116,'[1]ETPC Driver'!B$2:B$94,'[1]ETPC Driver'!C$2:C$94)</f>
        <v>Barend Huijbregts</v>
      </c>
      <c r="D116" s="3" t="s">
        <v>7</v>
      </c>
      <c r="E116" s="11" t="s">
        <v>196</v>
      </c>
      <c r="F116" s="8"/>
      <c r="G116" s="8"/>
      <c r="H116" s="8"/>
      <c r="I116" s="8"/>
    </row>
    <row r="117" spans="1:9" ht="15.5" x14ac:dyDescent="0.35">
      <c r="A117" s="3">
        <v>14</v>
      </c>
      <c r="B117" s="3" t="s">
        <v>197</v>
      </c>
      <c r="C117" s="3" t="str">
        <f>_xlfn.XLOOKUP(B117,'[1]ETPC Driver'!B$2:B$94,'[1]ETPC Driver'!C$2:C$94)</f>
        <v>Henrik Krarup</v>
      </c>
      <c r="D117" s="3" t="s">
        <v>37</v>
      </c>
      <c r="E117" s="11" t="s">
        <v>198</v>
      </c>
      <c r="F117" s="8"/>
      <c r="G117" s="8"/>
      <c r="H117" s="8"/>
      <c r="I117" s="8"/>
    </row>
    <row r="118" spans="1:9" ht="15.5" x14ac:dyDescent="0.35">
      <c r="A118" s="3">
        <v>15</v>
      </c>
      <c r="B118" s="3" t="s">
        <v>199</v>
      </c>
      <c r="C118" s="5" t="s">
        <v>200</v>
      </c>
      <c r="D118" s="5" t="s">
        <v>37</v>
      </c>
      <c r="E118" s="11" t="s">
        <v>201</v>
      </c>
      <c r="F118" s="8"/>
      <c r="G118" s="8"/>
      <c r="H118" s="8"/>
      <c r="I118" s="8"/>
    </row>
    <row r="119" spans="1:9" ht="15.5" x14ac:dyDescent="0.35">
      <c r="A119" s="3">
        <v>16</v>
      </c>
      <c r="B119" s="3" t="s">
        <v>202</v>
      </c>
      <c r="C119" s="5" t="s">
        <v>203</v>
      </c>
      <c r="D119" s="5" t="s">
        <v>37</v>
      </c>
      <c r="E119" s="11" t="s">
        <v>204</v>
      </c>
      <c r="F119" s="8"/>
      <c r="G119" s="8"/>
      <c r="H119" s="8"/>
      <c r="I119" s="8"/>
    </row>
    <row r="120" spans="1:9" ht="15.5" x14ac:dyDescent="0.35">
      <c r="A120" s="3">
        <v>17</v>
      </c>
      <c r="B120" s="3" t="s">
        <v>205</v>
      </c>
      <c r="C120" s="5" t="s">
        <v>206</v>
      </c>
      <c r="D120" s="5" t="s">
        <v>37</v>
      </c>
      <c r="E120" s="11" t="s">
        <v>207</v>
      </c>
      <c r="F120" s="8"/>
      <c r="G120" s="8"/>
      <c r="H120" s="8"/>
      <c r="I120" s="8"/>
    </row>
    <row r="121" spans="1:9" ht="15.5" x14ac:dyDescent="0.35">
      <c r="A121" s="3">
        <v>18</v>
      </c>
      <c r="B121" s="3" t="s">
        <v>208</v>
      </c>
      <c r="C121" s="3"/>
      <c r="D121" s="5" t="s">
        <v>37</v>
      </c>
      <c r="E121" s="11" t="s">
        <v>207</v>
      </c>
      <c r="F121" s="8"/>
      <c r="G121" s="8"/>
      <c r="H121" s="8"/>
      <c r="I121" s="8"/>
    </row>
    <row r="122" spans="1:9" ht="15.5" x14ac:dyDescent="0.35">
      <c r="A122" s="3">
        <v>19</v>
      </c>
      <c r="B122" s="5" t="s">
        <v>209</v>
      </c>
      <c r="C122" s="5" t="s">
        <v>210</v>
      </c>
      <c r="D122" s="5" t="s">
        <v>37</v>
      </c>
      <c r="E122" s="11" t="s">
        <v>211</v>
      </c>
      <c r="F122" s="8"/>
      <c r="G122" s="8"/>
      <c r="H122" s="8"/>
      <c r="I122" s="8"/>
    </row>
  </sheetData>
  <mergeCells count="2">
    <mergeCell ref="B1:D2"/>
    <mergeCell ref="B52:D53"/>
  </mergeCells>
  <pageMargins left="0.19685039370078741" right="0.19685039370078741" top="0.15748031496062992" bottom="0.15748031496062992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Torben Hansen</dc:creator>
  <cp:lastModifiedBy>Heidi Pagaard</cp:lastModifiedBy>
  <cp:lastPrinted>2026-07-23T15:17:33Z</cp:lastPrinted>
  <dcterms:created xsi:type="dcterms:W3CDTF">2026-07-16T10:22:11Z</dcterms:created>
  <dcterms:modified xsi:type="dcterms:W3CDTF">2026-08-20T17:10:29Z</dcterms:modified>
</cp:coreProperties>
</file>